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F079531-2BB2-4200-9312-173C323A75E5}" xr6:coauthVersionLast="47" xr6:coauthVersionMax="47" xr10:uidLastSave="{00000000-0000-0000-0000-000000000000}"/>
  <bookViews>
    <workbookView xWindow="28680" yWindow="-120" windowWidth="29040" windowHeight="15720" xr2:uid="{02E80C2E-EA79-4B70-9313-8EAA74F86778}"/>
  </bookViews>
  <sheets>
    <sheet name="1）基本情報シート" sheetId="5" r:id="rId1"/>
    <sheet name="2）取組内容シート" sheetId="1" r:id="rId2"/>
    <sheet name="3）その他シート" sheetId="8" r:id="rId3"/>
    <sheet name="4）支出計画書シート" sheetId="6" state="hidden" r:id="rId4"/>
    <sheet name="5）会計帳簿シート" sheetId="4" state="hidden" r:id="rId5"/>
  </sheets>
  <definedNames>
    <definedName name="_xlnm._FilterDatabase" localSheetId="3" hidden="1">'4）支出計画書シート'!$A$6:$L$6</definedName>
    <definedName name="_xlnm._FilterDatabase" localSheetId="4" hidden="1">'5）会計帳簿シート'!$A$6:$L$6</definedName>
    <definedName name="_xlnm.Print_Area" localSheetId="0">'1）基本情報シート'!$A$1:$O$61</definedName>
    <definedName name="_xlnm.Print_Area" localSheetId="1">'2）取組内容シート'!$A$1:$AY$111</definedName>
    <definedName name="_xlnm.Print_Area" localSheetId="2">'3）その他シート'!$A$1:$I$24</definedName>
    <definedName name="_xlnm.Print_Area" localSheetId="3">'4）支出計画書シート'!$A$1:$L$52</definedName>
    <definedName name="_xlnm.Print_Area" localSheetId="4">'5）会計帳簿シート'!$A$1:$L$86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 l="1"/>
  <c r="D22" i="6"/>
  <c r="D23" i="6"/>
  <c r="D24" i="6"/>
  <c r="D25" i="6"/>
  <c r="D26" i="6"/>
  <c r="D27" i="6"/>
  <c r="D28" i="6"/>
  <c r="D29" i="6"/>
  <c r="D30" i="6"/>
  <c r="D31" i="6"/>
  <c r="D32" i="6"/>
  <c r="D33" i="6"/>
  <c r="D34" i="6"/>
  <c r="D35" i="6"/>
  <c r="D9" i="6"/>
  <c r="D10" i="6"/>
  <c r="D11" i="6"/>
  <c r="D12" i="6"/>
  <c r="D13" i="6"/>
  <c r="D14" i="6"/>
  <c r="D15" i="6"/>
  <c r="D16" i="6"/>
  <c r="D17" i="6"/>
  <c r="D18" i="6"/>
  <c r="D19" i="6"/>
  <c r="D20" i="6"/>
  <c r="D7" i="6"/>
  <c r="A2" i="5" l="1"/>
  <c r="D31" i="5"/>
  <c r="AX1" i="1"/>
  <c r="K51" i="6"/>
  <c r="K49" i="6"/>
  <c r="K47" i="6"/>
  <c r="K45" i="6"/>
  <c r="K43" i="6"/>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8" i="4"/>
  <c r="K7" i="4"/>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7" i="6"/>
  <c r="K67" i="4" l="1"/>
  <c r="K68" i="4" s="1"/>
  <c r="A100" i="1"/>
  <c r="A78" i="1"/>
  <c r="A56" i="1"/>
  <c r="A34" i="1"/>
  <c r="A12" i="1"/>
  <c r="A3" i="5"/>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7" i="4"/>
  <c r="D8" i="6"/>
  <c r="AP46" i="1" l="1"/>
  <c r="AP24" i="1"/>
  <c r="L1" i="4"/>
  <c r="L1" i="6"/>
  <c r="F1" i="8"/>
  <c r="L2" i="4" l="1"/>
  <c r="G1" i="8"/>
  <c r="L2" i="6" l="1"/>
  <c r="AP90" i="1"/>
  <c r="AP68" i="1"/>
  <c r="AP2" i="1"/>
  <c r="L3" i="4"/>
  <c r="L3" i="6"/>
  <c r="L51" i="6"/>
  <c r="J51" i="6"/>
  <c r="I51" i="6"/>
  <c r="H51" i="6"/>
  <c r="G51" i="6"/>
  <c r="F51" i="6"/>
  <c r="E51" i="6"/>
  <c r="B51" i="6"/>
  <c r="L49" i="6"/>
  <c r="J49" i="6"/>
  <c r="I49" i="6"/>
  <c r="H49" i="6"/>
  <c r="G49" i="6"/>
  <c r="F49" i="6"/>
  <c r="E49" i="6"/>
  <c r="B49" i="6"/>
  <c r="L47" i="6"/>
  <c r="J47" i="6"/>
  <c r="I47" i="6"/>
  <c r="H47" i="6"/>
  <c r="G47" i="6"/>
  <c r="F47" i="6"/>
  <c r="E47" i="6"/>
  <c r="B47" i="6"/>
  <c r="L45" i="6"/>
  <c r="J45" i="6"/>
  <c r="I45" i="6"/>
  <c r="H45" i="6"/>
  <c r="G45" i="6"/>
  <c r="F45" i="6"/>
  <c r="E45" i="6"/>
  <c r="B45" i="6"/>
  <c r="L43" i="6"/>
  <c r="J43" i="6"/>
  <c r="I43" i="6"/>
  <c r="H43" i="6"/>
  <c r="G43" i="6"/>
  <c r="F43" i="6"/>
  <c r="E43" i="6"/>
  <c r="B43" i="6"/>
  <c r="L41" i="6"/>
  <c r="J41" i="6"/>
  <c r="I41" i="6"/>
  <c r="G41" i="6"/>
  <c r="L39" i="6"/>
  <c r="N35" i="6"/>
  <c r="N80" i="4" s="1"/>
  <c r="A35" i="6"/>
  <c r="N34" i="6"/>
  <c r="N79" i="4" s="1"/>
  <c r="A34" i="6"/>
  <c r="N33" i="6"/>
  <c r="N78" i="4" s="1"/>
  <c r="A33" i="6"/>
  <c r="N32" i="6"/>
  <c r="N77" i="4" s="1"/>
  <c r="A32" i="6"/>
  <c r="N31" i="6"/>
  <c r="N76" i="4" s="1"/>
  <c r="A31" i="6"/>
  <c r="N30" i="6"/>
  <c r="N75" i="4" s="1"/>
  <c r="A30" i="6"/>
  <c r="N29" i="6"/>
  <c r="N74" i="4" s="1"/>
  <c r="A29" i="6"/>
  <c r="A28" i="6"/>
  <c r="A27" i="6"/>
  <c r="A26" i="6"/>
  <c r="A25" i="6"/>
  <c r="A24" i="6"/>
  <c r="A23" i="6"/>
  <c r="A22" i="6"/>
  <c r="A21" i="6"/>
  <c r="A20" i="6"/>
  <c r="A19" i="6"/>
  <c r="A18" i="6"/>
  <c r="A17" i="6"/>
  <c r="A16" i="6"/>
  <c r="A15" i="6"/>
  <c r="A14" i="6"/>
  <c r="A13" i="6"/>
  <c r="A12" i="6"/>
  <c r="A11" i="6"/>
  <c r="A10" i="6"/>
  <c r="A9" i="6"/>
  <c r="A8" i="6"/>
  <c r="A7" i="6"/>
  <c r="B41" i="6" s="1"/>
  <c r="K41" i="6" l="1"/>
  <c r="K39" i="6"/>
  <c r="E41" i="6"/>
  <c r="F41" i="6"/>
  <c r="H41" i="6"/>
  <c r="K36" i="6"/>
  <c r="N36" i="6"/>
  <c r="B39" i="6"/>
  <c r="E39" i="6"/>
  <c r="F39" i="6"/>
  <c r="G39" i="6"/>
  <c r="H39" i="6"/>
  <c r="I39" i="6"/>
  <c r="J39" i="6"/>
  <c r="O80" i="4" l="1"/>
  <c r="O79" i="4"/>
  <c r="O78" i="4"/>
  <c r="O77" i="4"/>
  <c r="O76" i="4"/>
  <c r="O75" i="4"/>
  <c r="O74" i="4"/>
  <c r="O81" i="4" l="1"/>
  <c r="P77" i="4"/>
  <c r="Q77" i="4" s="1"/>
  <c r="P80" i="4"/>
  <c r="Q80" i="4" s="1"/>
  <c r="P76" i="4"/>
  <c r="Q76" i="4" s="1"/>
  <c r="P79" i="4"/>
  <c r="Q79" i="4" s="1"/>
  <c r="N81" i="4"/>
  <c r="P75" i="4"/>
  <c r="Q75" i="4" s="1"/>
  <c r="P78" i="4"/>
  <c r="Q78" i="4" s="1"/>
  <c r="P74" i="4"/>
  <c r="Q74" i="4" s="1"/>
  <c r="P81" i="4" l="1"/>
  <c r="Q81" i="4" s="1"/>
</calcChain>
</file>

<file path=xl/sharedStrings.xml><?xml version="1.0" encoding="utf-8"?>
<sst xmlns="http://schemas.openxmlformats.org/spreadsheetml/2006/main" count="692" uniqueCount="226">
  <si>
    <t>取組内容</t>
    <rPh sb="0" eb="4">
      <t>トリクミナイヨウ</t>
    </rPh>
    <phoneticPr fontId="1"/>
  </si>
  <si>
    <t>創造</t>
    <rPh sb="0" eb="2">
      <t>ソウゾウ</t>
    </rPh>
    <phoneticPr fontId="1"/>
  </si>
  <si>
    <t>１．創造性を鍛える</t>
    <rPh sb="2" eb="4">
      <t>ソウゾウ</t>
    </rPh>
    <rPh sb="4" eb="5">
      <t>セイ</t>
    </rPh>
    <rPh sb="6" eb="7">
      <t>キタ</t>
    </rPh>
    <phoneticPr fontId="1"/>
  </si>
  <si>
    <t>２．情報を利用する能力</t>
    <rPh sb="2" eb="4">
      <t>ジョウホウ</t>
    </rPh>
    <rPh sb="5" eb="7">
      <t>リヨウ</t>
    </rPh>
    <rPh sb="9" eb="11">
      <t>ノウリョク</t>
    </rPh>
    <phoneticPr fontId="1"/>
  </si>
  <si>
    <t>取組テーマ名：</t>
    <rPh sb="0" eb="2">
      <t>トリクミ</t>
    </rPh>
    <rPh sb="5" eb="6">
      <t>メイ</t>
    </rPh>
    <phoneticPr fontId="1"/>
  </si>
  <si>
    <t>３．発想や技術を表現する能力</t>
    <rPh sb="2" eb="4">
      <t>ハッソウ</t>
    </rPh>
    <rPh sb="5" eb="7">
      <t>ギジュツ</t>
    </rPh>
    <rPh sb="8" eb="10">
      <t>ヒョウゲン</t>
    </rPh>
    <rPh sb="12" eb="14">
      <t>ノウリョク</t>
    </rPh>
    <phoneticPr fontId="1"/>
  </si>
  <si>
    <t>【創造】</t>
    <phoneticPr fontId="1"/>
  </si>
  <si>
    <t>【保護】</t>
    <rPh sb="1" eb="3">
      <t>ホゴ</t>
    </rPh>
    <phoneticPr fontId="1"/>
  </si>
  <si>
    <t>【活用】</t>
    <rPh sb="1" eb="3">
      <t>カツヨウ</t>
    </rPh>
    <phoneticPr fontId="1"/>
  </si>
  <si>
    <t>４．観察力を鍛える</t>
    <rPh sb="2" eb="5">
      <t>カンサツリョク</t>
    </rPh>
    <rPh sb="6" eb="7">
      <t>キタ</t>
    </rPh>
    <phoneticPr fontId="1"/>
  </si>
  <si>
    <t>取組の概要：</t>
    <rPh sb="0" eb="2">
      <t>トリクミ</t>
    </rPh>
    <rPh sb="3" eb="5">
      <t>ガイヨウ</t>
    </rPh>
    <phoneticPr fontId="1"/>
  </si>
  <si>
    <t>５．技術等を体系的に把握する能力</t>
    <rPh sb="2" eb="5">
      <t>ギジュツトウ</t>
    </rPh>
    <rPh sb="6" eb="9">
      <t>タイケイテキ</t>
    </rPh>
    <rPh sb="10" eb="12">
      <t>ハアク</t>
    </rPh>
    <rPh sb="14" eb="16">
      <t>ノウリョク</t>
    </rPh>
    <phoneticPr fontId="1"/>
  </si>
  <si>
    <t>保護</t>
    <rPh sb="0" eb="2">
      <t>ホゴ</t>
    </rPh>
    <phoneticPr fontId="1"/>
  </si>
  <si>
    <t>６．商品や社会とのつながりの理解</t>
    <rPh sb="2" eb="4">
      <t>ショウヒン</t>
    </rPh>
    <rPh sb="5" eb="7">
      <t>シャカイ</t>
    </rPh>
    <rPh sb="14" eb="16">
      <t>リカイ</t>
    </rPh>
    <phoneticPr fontId="1"/>
  </si>
  <si>
    <t>取組の目的 /
期待する成果：</t>
    <rPh sb="0" eb="2">
      <t>トリクミ</t>
    </rPh>
    <rPh sb="3" eb="5">
      <t>モクテキ</t>
    </rPh>
    <phoneticPr fontId="1"/>
  </si>
  <si>
    <t>７．保護・尊重する意識</t>
    <rPh sb="2" eb="4">
      <t>ホゴ</t>
    </rPh>
    <rPh sb="5" eb="7">
      <t>ソンチョウ</t>
    </rPh>
    <rPh sb="9" eb="11">
      <t>イシキ</t>
    </rPh>
    <phoneticPr fontId="1"/>
  </si>
  <si>
    <t>【制度】</t>
    <rPh sb="1" eb="3">
      <t>セイド</t>
    </rPh>
    <phoneticPr fontId="1"/>
  </si>
  <si>
    <t>９．手続きの理解</t>
    <rPh sb="2" eb="4">
      <t>テツヅ</t>
    </rPh>
    <rPh sb="6" eb="8">
      <t>リカイ</t>
    </rPh>
    <phoneticPr fontId="1"/>
  </si>
  <si>
    <t>活用</t>
    <rPh sb="0" eb="2">
      <t>カツヨウ</t>
    </rPh>
    <phoneticPr fontId="1"/>
  </si>
  <si>
    <t>10.権利を活用する能力</t>
    <rPh sb="3" eb="5">
      <t>ケンリ</t>
    </rPh>
    <rPh sb="6" eb="8">
      <t>カツヨウ</t>
    </rPh>
    <rPh sb="10" eb="12">
      <t>ノウリョク</t>
    </rPh>
    <phoneticPr fontId="1"/>
  </si>
  <si>
    <t>11.産業や経済との関係性の理解</t>
    <rPh sb="3" eb="5">
      <t>サンギョウ</t>
    </rPh>
    <rPh sb="6" eb="8">
      <t>ケイザイ</t>
    </rPh>
    <rPh sb="10" eb="13">
      <t>カンケイセイ</t>
    </rPh>
    <rPh sb="14" eb="16">
      <t>リカイ</t>
    </rPh>
    <phoneticPr fontId="1"/>
  </si>
  <si>
    <t>取組No.</t>
    <rPh sb="0" eb="2">
      <t>トリクミ</t>
    </rPh>
    <phoneticPr fontId="1"/>
  </si>
  <si>
    <t>実施予定月（該当月にマル印）</t>
    <rPh sb="0" eb="2">
      <t>ジッシ</t>
    </rPh>
    <rPh sb="2" eb="4">
      <t>ヨテイ</t>
    </rPh>
    <rPh sb="4" eb="5">
      <t>ツキ</t>
    </rPh>
    <rPh sb="6" eb="8">
      <t>ガイトウ</t>
    </rPh>
    <rPh sb="8" eb="9">
      <t>ツキ</t>
    </rPh>
    <rPh sb="12" eb="13">
      <t>シルシ</t>
    </rPh>
    <phoneticPr fontId="1"/>
  </si>
  <si>
    <t>タイトル</t>
    <phoneticPr fontId="1"/>
  </si>
  <si>
    <t>取組詳細・ねらい</t>
    <phoneticPr fontId="1"/>
  </si>
  <si>
    <t>予定場所</t>
    <phoneticPr fontId="1"/>
  </si>
  <si>
    <t>指導担当者</t>
    <phoneticPr fontId="1"/>
  </si>
  <si>
    <t>対象者</t>
    <phoneticPr fontId="1"/>
  </si>
  <si>
    <t>備考</t>
    <phoneticPr fontId="1"/>
  </si>
  <si>
    <t>権利</t>
    <rPh sb="0" eb="2">
      <t>ケンリ</t>
    </rPh>
    <phoneticPr fontId="1"/>
  </si>
  <si>
    <t>12.制度の学習</t>
    <rPh sb="3" eb="5">
      <t>セイド</t>
    </rPh>
    <rPh sb="6" eb="8">
      <t>ガクシュウ</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</si>
  <si>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</si>
  <si>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</si>
  <si>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</si>
  <si>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</si>
  <si>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</si>
  <si>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</si>
  <si>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</si>
  <si>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</si>
  <si>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</si>
  <si>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</si>
  <si>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学年・所属</t>
    <phoneticPr fontId="1"/>
  </si>
  <si>
    <t>人数</t>
    <phoneticPr fontId="1"/>
  </si>
  <si>
    <t>13.専門家、資格制度に関する知識</t>
    <rPh sb="3" eb="6">
      <t>センモンカ</t>
    </rPh>
    <rPh sb="7" eb="11">
      <t>シカクセイド</t>
    </rPh>
    <rPh sb="12" eb="13">
      <t>カン</t>
    </rPh>
    <rPh sb="15" eb="17">
      <t>チシキ</t>
    </rPh>
    <phoneticPr fontId="1"/>
  </si>
  <si>
    <t>1-1</t>
    <phoneticPr fontId="1"/>
  </si>
  <si>
    <t>　</t>
  </si>
  <si>
    <t xml:space="preserve"> </t>
    <phoneticPr fontId="1"/>
  </si>
  <si>
    <t>1-2</t>
    <phoneticPr fontId="1"/>
  </si>
  <si>
    <t>1-3</t>
    <phoneticPr fontId="1"/>
  </si>
  <si>
    <t>1-4</t>
  </si>
  <si>
    <t>1-5</t>
  </si>
  <si>
    <t>1-6</t>
  </si>
  <si>
    <t>1-7</t>
  </si>
  <si>
    <t>1-8</t>
  </si>
  <si>
    <t>これまでに知財学習の取組実績がある場合はその内容と、
過去に本事業に参加したことがあれば、その年度も記入ください。</t>
    <phoneticPr fontId="1"/>
  </si>
  <si>
    <t>学校名</t>
    <phoneticPr fontId="1"/>
  </si>
  <si>
    <t>主担当教員</t>
    <rPh sb="0" eb="3">
      <t>シュタントウ</t>
    </rPh>
    <rPh sb="3" eb="5">
      <t>キョウイン</t>
    </rPh>
    <phoneticPr fontId="1"/>
  </si>
  <si>
    <t>氏名</t>
    <rPh sb="0" eb="2">
      <t>シメイ</t>
    </rPh>
    <phoneticPr fontId="1"/>
  </si>
  <si>
    <t>ふりがな</t>
    <phoneticPr fontId="1"/>
  </si>
  <si>
    <t>所属・役職</t>
    <rPh sb="0" eb="2">
      <t>ショゾク</t>
    </rPh>
    <rPh sb="3" eb="5">
      <t>ヤクショク</t>
    </rPh>
    <phoneticPr fontId="1"/>
  </si>
  <si>
    <t>副担当教員</t>
    <rPh sb="0" eb="5">
      <t>フクタントウキョウイン</t>
    </rPh>
    <phoneticPr fontId="1"/>
  </si>
  <si>
    <t>担当者連絡先</t>
    <rPh sb="0" eb="3">
      <t>タントウシャ</t>
    </rPh>
    <rPh sb="3" eb="6">
      <t>レンラクサキ</t>
    </rPh>
    <phoneticPr fontId="1"/>
  </si>
  <si>
    <t>電話</t>
    <rPh sb="0" eb="2">
      <t>デンワ</t>
    </rPh>
    <phoneticPr fontId="1"/>
  </si>
  <si>
    <t>メール</t>
    <phoneticPr fontId="1"/>
  </si>
  <si>
    <t>本事業で主に指導対象とする生徒/学生の所属学科及び人数（見込み）</t>
    <phoneticPr fontId="1"/>
  </si>
  <si>
    <t>所属名 / 学科名</t>
    <phoneticPr fontId="1"/>
  </si>
  <si>
    <t>人数</t>
    <rPh sb="0" eb="2">
      <t>ニンズウ</t>
    </rPh>
    <phoneticPr fontId="1"/>
  </si>
  <si>
    <t>名</t>
    <rPh sb="0" eb="1">
      <t>メイ</t>
    </rPh>
    <phoneticPr fontId="1"/>
  </si>
  <si>
    <t>合計</t>
    <phoneticPr fontId="1"/>
  </si>
  <si>
    <t>▼ 学校組織の取組体制について</t>
    <rPh sb="2" eb="4">
      <t>ガッコウ</t>
    </rPh>
    <rPh sb="4" eb="6">
      <t>ソシキ</t>
    </rPh>
    <rPh sb="7" eb="9">
      <t>トリクミ</t>
    </rPh>
    <rPh sb="9" eb="11">
      <t>タイセイ</t>
    </rPh>
    <phoneticPr fontId="1"/>
  </si>
  <si>
    <t>（計画の実施に向けた指導体制図）</t>
    <phoneticPr fontId="1"/>
  </si>
  <si>
    <t>（計画の実施に向けた事務・経理体制図）</t>
    <phoneticPr fontId="1"/>
  </si>
  <si>
    <t>本欄には、計画の実施に向けた学校の組織体制（指導体制）について、体制図を示してください。
組織体制の責任者及び知的財産学習の担当者の位置付けを明確にしてください。</t>
    <phoneticPr fontId="1"/>
  </si>
  <si>
    <t>本欄には、計画の実施に向けた学校の組織体制（事務・経理管理体制）の体制図を示してください。
組織体制の責任者の役割、経理管理担当者及び知的財産学習の担当者の位置付けを明確にしてください。</t>
    <phoneticPr fontId="1"/>
  </si>
  <si>
    <t>学校名：</t>
    <rPh sb="0" eb="3">
      <t>ガッコウメイ</t>
    </rPh>
    <phoneticPr fontId="11"/>
  </si>
  <si>
    <t>学校長：</t>
    <rPh sb="0" eb="3">
      <t>ガッコウチョウ</t>
    </rPh>
    <phoneticPr fontId="11"/>
  </si>
  <si>
    <t>作成日：</t>
    <rPh sb="0" eb="2">
      <t>サクセイ</t>
    </rPh>
    <rPh sb="2" eb="3">
      <t>ビ</t>
    </rPh>
    <phoneticPr fontId="1"/>
  </si>
  <si>
    <t>（単位：円）</t>
    <phoneticPr fontId="11"/>
  </si>
  <si>
    <t xml:space="preserve">行No.
</t>
    <rPh sb="0" eb="1">
      <t>ギョウ</t>
    </rPh>
    <phoneticPr fontId="1"/>
  </si>
  <si>
    <t>単価</t>
    <phoneticPr fontId="1"/>
  </si>
  <si>
    <t>数量</t>
    <phoneticPr fontId="1"/>
  </si>
  <si>
    <t>単位</t>
    <phoneticPr fontId="1"/>
  </si>
  <si>
    <t>円 ×</t>
    <phoneticPr fontId="11"/>
  </si>
  <si>
    <t>円 ×</t>
    <rPh sb="0" eb="1">
      <t>エン</t>
    </rPh>
    <phoneticPr fontId="11"/>
  </si>
  <si>
    <t>書籍購入費</t>
    <phoneticPr fontId="1"/>
  </si>
  <si>
    <t>校内セミナー等開催費</t>
    <phoneticPr fontId="1"/>
  </si>
  <si>
    <t>研修費</t>
    <phoneticPr fontId="1"/>
  </si>
  <si>
    <t>創作費</t>
    <phoneticPr fontId="1"/>
  </si>
  <si>
    <t>取組相談費</t>
    <phoneticPr fontId="1"/>
  </si>
  <si>
    <t>出願相談費</t>
    <phoneticPr fontId="1"/>
  </si>
  <si>
    <t>活動報告費</t>
    <phoneticPr fontId="1"/>
  </si>
  <si>
    <t>★ 各項目を入力し、「支出予定月」列や「取組No.」列のフィルターで昇順にソートすると、並び順を整理できます。切り取り・コピー等での並び替えはお控えください。</t>
    <rPh sb="2" eb="5">
      <t>カクコウモク</t>
    </rPh>
    <rPh sb="6" eb="8">
      <t>ニュウリョク</t>
    </rPh>
    <rPh sb="11" eb="13">
      <t>シシュツ</t>
    </rPh>
    <rPh sb="13" eb="15">
      <t>ヨテイ</t>
    </rPh>
    <rPh sb="15" eb="16">
      <t>ヅキ</t>
    </rPh>
    <rPh sb="17" eb="18">
      <t>レツ</t>
    </rPh>
    <rPh sb="20" eb="22">
      <t>トリクミ</t>
    </rPh>
    <rPh sb="26" eb="27">
      <t>レツ</t>
    </rPh>
    <rPh sb="34" eb="36">
      <t>ショウジュン</t>
    </rPh>
    <rPh sb="44" eb="45">
      <t>ナラ</t>
    </rPh>
    <rPh sb="46" eb="47">
      <t>ジュン</t>
    </rPh>
    <rPh sb="48" eb="50">
      <t>セイリ</t>
    </rPh>
    <rPh sb="55" eb="56">
      <t>キ</t>
    </rPh>
    <rPh sb="57" eb="58">
      <t>ト</t>
    </rPh>
    <rPh sb="63" eb="64">
      <t>トウ</t>
    </rPh>
    <rPh sb="66" eb="67">
      <t>ナラ</t>
    </rPh>
    <rPh sb="68" eb="69">
      <t>カ</t>
    </rPh>
    <rPh sb="72" eb="73">
      <t>ヒカ</t>
    </rPh>
    <phoneticPr fontId="1"/>
  </si>
  <si>
    <t>合計</t>
    <rPh sb="0" eb="2">
      <t>ゴウケイ</t>
    </rPh>
    <phoneticPr fontId="1"/>
  </si>
  <si>
    <t>行No.</t>
    <rPh sb="0" eb="1">
      <t>ギョウ</t>
    </rPh>
    <phoneticPr fontId="1"/>
  </si>
  <si>
    <t>特記事項欄</t>
    <rPh sb="0" eb="5">
      <t>トッキジコウラン</t>
    </rPh>
    <phoneticPr fontId="1"/>
  </si>
  <si>
    <t>収入額 （振込活動経費額）</t>
    <rPh sb="0" eb="2">
      <t>シュウニュウ</t>
    </rPh>
    <rPh sb="2" eb="3">
      <t>ガク</t>
    </rPh>
    <rPh sb="5" eb="7">
      <t>フリコミ</t>
    </rPh>
    <rPh sb="7" eb="9">
      <t>カツドウ</t>
    </rPh>
    <rPh sb="9" eb="11">
      <t>ケイヒ</t>
    </rPh>
    <rPh sb="11" eb="12">
      <t>ガク</t>
    </rPh>
    <phoneticPr fontId="1"/>
  </si>
  <si>
    <t xml:space="preserve">書類
No.
</t>
    <phoneticPr fontId="1"/>
  </si>
  <si>
    <t xml:space="preserve">支出
日付
</t>
    <phoneticPr fontId="1"/>
  </si>
  <si>
    <t xml:space="preserve">取組
No.
</t>
    <phoneticPr fontId="1"/>
  </si>
  <si>
    <t xml:space="preserve">費目
（経費項目）
</t>
    <phoneticPr fontId="1"/>
  </si>
  <si>
    <t xml:space="preserve">支出金額
</t>
    <rPh sb="0" eb="2">
      <t>シシュツ</t>
    </rPh>
    <rPh sb="2" eb="4">
      <t>キンガク</t>
    </rPh>
    <phoneticPr fontId="1"/>
  </si>
  <si>
    <t>★ 各項目を入力し、「書類No.」列や「支出日付」列のフィルターで昇順にソートすると、並び順を整理できます。切り取り・コピー等での並び替えはお控えください。</t>
    <rPh sb="11" eb="13">
      <t>ショルイ</t>
    </rPh>
    <rPh sb="20" eb="22">
      <t>シシュツ</t>
    </rPh>
    <rPh sb="22" eb="24">
      <t>ヒヅケ</t>
    </rPh>
    <phoneticPr fontId="1"/>
  </si>
  <si>
    <t>（税込み）</t>
    <phoneticPr fontId="1"/>
  </si>
  <si>
    <t>■ ご提出前のチェックリスト</t>
    <rPh sb="3" eb="5">
      <t>テイシュツ</t>
    </rPh>
    <rPh sb="5" eb="6">
      <t>マエ</t>
    </rPh>
    <phoneticPr fontId="1"/>
  </si>
  <si>
    <t>経費処理マニュアルを確認いただき、必要な支出証拠書類を添付しましたか。</t>
    <rPh sb="0" eb="2">
      <t>ケイヒ</t>
    </rPh>
    <rPh sb="2" eb="4">
      <t>ショリ</t>
    </rPh>
    <rPh sb="10" eb="12">
      <t>カクニン</t>
    </rPh>
    <rPh sb="17" eb="19">
      <t>ヒツヨウ</t>
    </rPh>
    <rPh sb="20" eb="22">
      <t>シシュツ</t>
    </rPh>
    <rPh sb="22" eb="24">
      <t>ショウコ</t>
    </rPh>
    <rPh sb="24" eb="26">
      <t>ショルイ</t>
    </rPh>
    <rPh sb="27" eb="29">
      <t>テンプ</t>
    </rPh>
    <phoneticPr fontId="1"/>
  </si>
  <si>
    <t>作成者：</t>
    <rPh sb="0" eb="3">
      <t>サクセイシャ</t>
    </rPh>
    <phoneticPr fontId="1"/>
  </si>
  <si>
    <t>支出計画</t>
    <rPh sb="0" eb="2">
      <t>シシュツ</t>
    </rPh>
    <rPh sb="2" eb="4">
      <t>ケイカク</t>
    </rPh>
    <phoneticPr fontId="1"/>
  </si>
  <si>
    <t>会計帳簿</t>
    <rPh sb="0" eb="2">
      <t>カイケイ</t>
    </rPh>
    <rPh sb="2" eb="4">
      <t>チョウボ</t>
    </rPh>
    <phoneticPr fontId="1"/>
  </si>
  <si>
    <t>差額</t>
    <rPh sb="0" eb="2">
      <t>サガク</t>
    </rPh>
    <phoneticPr fontId="1"/>
  </si>
  <si>
    <t>率</t>
    <rPh sb="0" eb="1">
      <t>リツ</t>
    </rPh>
    <phoneticPr fontId="1"/>
  </si>
  <si>
    <t>確認者：</t>
    <rPh sb="0" eb="2">
      <t>カクニン</t>
    </rPh>
    <rPh sb="2" eb="3">
      <t>シャ</t>
    </rPh>
    <phoneticPr fontId="1"/>
  </si>
  <si>
    <t>書類No.は、支出証拠書類に付番したNo.と一致していますか。</t>
    <rPh sb="0" eb="2">
      <t>ショルイ</t>
    </rPh>
    <rPh sb="7" eb="9">
      <t>シシュツ</t>
    </rPh>
    <rPh sb="9" eb="11">
      <t>ショウコ</t>
    </rPh>
    <rPh sb="11" eb="13">
      <t>ショルイ</t>
    </rPh>
    <rPh sb="14" eb="15">
      <t>フ</t>
    </rPh>
    <rPh sb="15" eb="16">
      <t>バン</t>
    </rPh>
    <rPh sb="22" eb="24">
      <t>イッチ</t>
    </rPh>
    <phoneticPr fontId="1"/>
  </si>
  <si>
    <t>（期中で計画変更を行った場合）最新の承認済みデータで会計帳簿を作成していますか。</t>
    <rPh sb="1" eb="3">
      <t>キチュウ</t>
    </rPh>
    <rPh sb="4" eb="6">
      <t>ケイカク</t>
    </rPh>
    <rPh sb="6" eb="8">
      <t>ヘンコウ</t>
    </rPh>
    <rPh sb="9" eb="10">
      <t>オコナ</t>
    </rPh>
    <rPh sb="12" eb="14">
      <t>バアイ</t>
    </rPh>
    <rPh sb="15" eb="17">
      <t>サイシン</t>
    </rPh>
    <rPh sb="18" eb="20">
      <t>ショウニン</t>
    </rPh>
    <rPh sb="20" eb="21">
      <t>ズ</t>
    </rPh>
    <rPh sb="26" eb="28">
      <t>カイケイ</t>
    </rPh>
    <rPh sb="28" eb="30">
      <t>チョウボ</t>
    </rPh>
    <rPh sb="31" eb="33">
      <t>サクセイ</t>
    </rPh>
    <phoneticPr fontId="1"/>
  </si>
  <si>
    <t>支出証拠書類として写しを提出している場合に、原本と相違ない旨を証明する書類を添付していますか。</t>
    <rPh sb="0" eb="2">
      <t>シシュツ</t>
    </rPh>
    <rPh sb="2" eb="4">
      <t>ショウコ</t>
    </rPh>
    <rPh sb="4" eb="6">
      <t>ショルイ</t>
    </rPh>
    <rPh sb="9" eb="10">
      <t>ウツ</t>
    </rPh>
    <rPh sb="12" eb="14">
      <t>テイシュツ</t>
    </rPh>
    <rPh sb="18" eb="20">
      <t>バアイ</t>
    </rPh>
    <rPh sb="22" eb="24">
      <t>ゲンポン</t>
    </rPh>
    <rPh sb="25" eb="27">
      <t>ソウイ</t>
    </rPh>
    <rPh sb="29" eb="30">
      <t>ムネ</t>
    </rPh>
    <rPh sb="31" eb="33">
      <t>ショウメイ</t>
    </rPh>
    <rPh sb="35" eb="37">
      <t>ショルイ</t>
    </rPh>
    <rPh sb="38" eb="40">
      <t>テンプ</t>
    </rPh>
    <phoneticPr fontId="1"/>
  </si>
  <si>
    <t>上記経費は、令和7年度知財力開発校支援事業に係る経費として使用したものであることを申し添えます。</t>
    <rPh sb="16" eb="17">
      <t>コウ</t>
    </rPh>
    <rPh sb="17" eb="19">
      <t>シエン</t>
    </rPh>
    <rPh sb="19" eb="21">
      <t>ジギョウ</t>
    </rPh>
    <rPh sb="22" eb="23">
      <t>カカ</t>
    </rPh>
    <rPh sb="24" eb="26">
      <t>ケイヒ</t>
    </rPh>
    <rPh sb="29" eb="31">
      <t>シヨウ</t>
    </rPh>
    <rPh sb="41" eb="42">
      <t>モウ</t>
    </rPh>
    <rPh sb="43" eb="44">
      <t>ソ</t>
    </rPh>
    <phoneticPr fontId="1"/>
  </si>
  <si>
    <t>校種</t>
    <rPh sb="0" eb="1">
      <t>コウ</t>
    </rPh>
    <rPh sb="1" eb="2">
      <t>タネ</t>
    </rPh>
    <phoneticPr fontId="1"/>
  </si>
  <si>
    <t>学校長名</t>
    <phoneticPr fontId="1"/>
  </si>
  <si>
    <t>学校所在地</t>
    <rPh sb="0" eb="5">
      <t>ガッコウショザイチ</t>
    </rPh>
    <phoneticPr fontId="1"/>
  </si>
  <si>
    <t>郵便番号</t>
    <rPh sb="0" eb="4">
      <t>ユウビンバンゴウ</t>
    </rPh>
    <phoneticPr fontId="1"/>
  </si>
  <si>
    <t>なし</t>
    <phoneticPr fontId="1"/>
  </si>
  <si>
    <t>普通科</t>
    <rPh sb="0" eb="3">
      <t>フツウカ</t>
    </rPh>
    <phoneticPr fontId="1"/>
  </si>
  <si>
    <t>農業</t>
    <rPh sb="0" eb="2">
      <t>ノウギョウ</t>
    </rPh>
    <phoneticPr fontId="1"/>
  </si>
  <si>
    <t>工業</t>
    <rPh sb="0" eb="2">
      <t>コウギョウ</t>
    </rPh>
    <phoneticPr fontId="1"/>
  </si>
  <si>
    <t>商業</t>
    <rPh sb="0" eb="2">
      <t>ショウギョウ</t>
    </rPh>
    <phoneticPr fontId="1"/>
  </si>
  <si>
    <t>水産</t>
    <rPh sb="0" eb="2">
      <t>スイサン</t>
    </rPh>
    <phoneticPr fontId="1"/>
  </si>
  <si>
    <t>看護</t>
    <rPh sb="0" eb="2">
      <t>カンゴ</t>
    </rPh>
    <phoneticPr fontId="1"/>
  </si>
  <si>
    <t>情報</t>
    <rPh sb="0" eb="2">
      <t>ジョウホウ</t>
    </rPh>
    <phoneticPr fontId="1"/>
  </si>
  <si>
    <t>福祉</t>
    <rPh sb="0" eb="2">
      <t>フクシ</t>
    </rPh>
    <phoneticPr fontId="1"/>
  </si>
  <si>
    <t>高専</t>
    <rPh sb="0" eb="2">
      <t>コウセン</t>
    </rPh>
    <phoneticPr fontId="1"/>
  </si>
  <si>
    <t>家庭</t>
    <rPh sb="0" eb="2">
      <t>カテイ</t>
    </rPh>
    <phoneticPr fontId="1"/>
  </si>
  <si>
    <t>提出日</t>
    <rPh sb="0" eb="3">
      <t>テイシュツビ</t>
    </rPh>
    <phoneticPr fontId="1"/>
  </si>
  <si>
    <t>学校名（ふりがな）</t>
    <phoneticPr fontId="1"/>
  </si>
  <si>
    <t>学校長名（ふりがな）</t>
    <phoneticPr fontId="1"/>
  </si>
  <si>
    <t>円</t>
    <rPh sb="0" eb="1">
      <t>エン</t>
    </rPh>
    <phoneticPr fontId="1"/>
  </si>
  <si>
    <t>▼ 自校及び担当教員の知財学習に関する状況や目的等を整理いただき、各項目を具体的かつ明確に記述してください。
（この欄では、個別の取組についてではなく、年間を通じた目的等を整理ください。）</t>
    <rPh sb="2" eb="5">
      <t>ジコウオヨ</t>
    </rPh>
    <rPh sb="6" eb="10">
      <t>タントウキョウイン</t>
    </rPh>
    <rPh sb="11" eb="15">
      <t>チザイガクシュウ</t>
    </rPh>
    <rPh sb="16" eb="17">
      <t>カン</t>
    </rPh>
    <rPh sb="19" eb="21">
      <t>ジョウキョウ</t>
    </rPh>
    <rPh sb="22" eb="24">
      <t>モクテキ</t>
    </rPh>
    <rPh sb="24" eb="25">
      <t>トウ</t>
    </rPh>
    <rPh sb="26" eb="28">
      <t>セイリ</t>
    </rPh>
    <rPh sb="33" eb="36">
      <t>カクコウモク</t>
    </rPh>
    <rPh sb="37" eb="40">
      <t>グタイテキ</t>
    </rPh>
    <rPh sb="42" eb="44">
      <t>メイカク</t>
    </rPh>
    <rPh sb="45" eb="47">
      <t>キジュツ</t>
    </rPh>
    <rPh sb="58" eb="59">
      <t>ラン</t>
    </rPh>
    <rPh sb="62" eb="64">
      <t>コベツ</t>
    </rPh>
    <rPh sb="65" eb="67">
      <t>トリクミ</t>
    </rPh>
    <rPh sb="76" eb="78">
      <t>ネンカン</t>
    </rPh>
    <rPh sb="79" eb="80">
      <t>ツウ</t>
    </rPh>
    <rPh sb="82" eb="85">
      <t>モクテキトウ</t>
    </rPh>
    <rPh sb="86" eb="88">
      <t>セイリ</t>
    </rPh>
    <phoneticPr fontId="1"/>
  </si>
  <si>
    <t>▲ 担当教員と直接連絡できるアドレスを記載してください。採択後の連絡・調整は主にメールで行います。
（原則として、学校で使用されている公用アドレスを登録ください。）</t>
    <phoneticPr fontId="1"/>
  </si>
  <si>
    <t>必要想定額</t>
    <rPh sb="0" eb="2">
      <t>ヒツヨウ</t>
    </rPh>
    <rPh sb="2" eb="5">
      <t>ソウテイガク</t>
    </rPh>
    <phoneticPr fontId="1"/>
  </si>
  <si>
    <t>必要想定額</t>
    <rPh sb="0" eb="2">
      <t>ヒツヨウ</t>
    </rPh>
    <rPh sb="2" eb="4">
      <t>ソウテイ</t>
    </rPh>
    <rPh sb="4" eb="5">
      <t>ガク</t>
    </rPh>
    <phoneticPr fontId="1"/>
  </si>
  <si>
    <t>サブ校種</t>
    <phoneticPr fontId="1"/>
  </si>
  <si>
    <t>1.創造性を鍛える</t>
    <rPh sb="2" eb="4">
      <t>ソウゾウ</t>
    </rPh>
    <rPh sb="4" eb="5">
      <t>セイ</t>
    </rPh>
    <rPh sb="6" eb="7">
      <t>キタ</t>
    </rPh>
    <phoneticPr fontId="1"/>
  </si>
  <si>
    <t>2.情報を利用する能力</t>
    <rPh sb="2" eb="4">
      <t>ジョウホウ</t>
    </rPh>
    <rPh sb="5" eb="7">
      <t>リヨウ</t>
    </rPh>
    <rPh sb="9" eb="11">
      <t>ノウリョク</t>
    </rPh>
    <phoneticPr fontId="1"/>
  </si>
  <si>
    <t>3.発想や技術を表現する能力</t>
    <rPh sb="2" eb="4">
      <t>ハッソウ</t>
    </rPh>
    <rPh sb="5" eb="7">
      <t>ギジュツ</t>
    </rPh>
    <rPh sb="8" eb="10">
      <t>ヒョウゲン</t>
    </rPh>
    <rPh sb="12" eb="14">
      <t>ノウリョク</t>
    </rPh>
    <phoneticPr fontId="1"/>
  </si>
  <si>
    <t>4.観察力を鍛える</t>
    <rPh sb="2" eb="5">
      <t>カンサツリョク</t>
    </rPh>
    <rPh sb="6" eb="7">
      <t>キタ</t>
    </rPh>
    <phoneticPr fontId="1"/>
  </si>
  <si>
    <t>5.技術等を体系的に把握する能力</t>
    <rPh sb="2" eb="5">
      <t>ギジュツトウ</t>
    </rPh>
    <rPh sb="6" eb="9">
      <t>タイケイテキ</t>
    </rPh>
    <rPh sb="10" eb="12">
      <t>ハアク</t>
    </rPh>
    <rPh sb="14" eb="16">
      <t>ノウリョク</t>
    </rPh>
    <phoneticPr fontId="1"/>
  </si>
  <si>
    <t>6.商品や社会とのつながりの理解</t>
    <rPh sb="2" eb="4">
      <t>ショウヒン</t>
    </rPh>
    <rPh sb="5" eb="7">
      <t>シャカイ</t>
    </rPh>
    <rPh sb="14" eb="16">
      <t>リカイ</t>
    </rPh>
    <phoneticPr fontId="1"/>
  </si>
  <si>
    <t>7.保護・尊重する意識</t>
    <rPh sb="2" eb="4">
      <t>ホゴ</t>
    </rPh>
    <rPh sb="5" eb="7">
      <t>ソンチョウ</t>
    </rPh>
    <rPh sb="9" eb="11">
      <t>イシキ</t>
    </rPh>
    <phoneticPr fontId="1"/>
  </si>
  <si>
    <t>9.手続きの理解</t>
    <rPh sb="2" eb="4">
      <t>テツヅ</t>
    </rPh>
    <rPh sb="6" eb="8">
      <t>リカイ</t>
    </rPh>
    <phoneticPr fontId="1"/>
  </si>
  <si>
    <t>10.権利を活用する能力</t>
    <rPh sb="3" eb="4">
      <t>ケン</t>
    </rPh>
    <rPh sb="4" eb="5">
      <t>リ</t>
    </rPh>
    <rPh sb="6" eb="8">
      <t>カツヨウ</t>
    </rPh>
    <rPh sb="10" eb="12">
      <t>ノウリョク</t>
    </rPh>
    <phoneticPr fontId="1"/>
  </si>
  <si>
    <t>▲（校種について）メインで取組を実施する学科をひとつ選択してください。総合学科等は、最も近いと思われる区分を選択ください。他学科でも実施する予定の場合は、その学科の種類をサブ校種欄に2つまで選択ください。</t>
    <rPh sb="2" eb="3">
      <t>コウ</t>
    </rPh>
    <rPh sb="3" eb="4">
      <t>シュ</t>
    </rPh>
    <rPh sb="35" eb="39">
      <t>ソウゴウガッカ</t>
    </rPh>
    <rPh sb="39" eb="40">
      <t>トウ</t>
    </rPh>
    <rPh sb="42" eb="43">
      <t>モット</t>
    </rPh>
    <rPh sb="44" eb="45">
      <t>チカ</t>
    </rPh>
    <rPh sb="47" eb="48">
      <t>オモ</t>
    </rPh>
    <rPh sb="51" eb="53">
      <t>クブン</t>
    </rPh>
    <rPh sb="54" eb="56">
      <t>センタク</t>
    </rPh>
    <phoneticPr fontId="1"/>
  </si>
  <si>
    <t xml:space="preserve">【予定する取組の費用見込み額】▲
本欄には、左に記載いただいた取組内容の必要見込額を記載してください。この金額は、申請内容把握のための参考にさせていただくもので、現時点での見込みで差し支えありません。（実際の支援額は、採択後に作成いただく取組計画書において支出計画を作成いただき、決定されます。）
</t>
    <rPh sb="17" eb="19">
      <t>ホンラン</t>
    </rPh>
    <phoneticPr fontId="1"/>
  </si>
  <si>
    <t>2-2</t>
  </si>
  <si>
    <t>3-3</t>
  </si>
  <si>
    <t>4-4</t>
  </si>
  <si>
    <t>5-5</t>
  </si>
  <si>
    <t>2-3</t>
  </si>
  <si>
    <t>2-1</t>
    <phoneticPr fontId="1"/>
  </si>
  <si>
    <t>2-4</t>
  </si>
  <si>
    <t>2-5</t>
  </si>
  <si>
    <t>2-6</t>
  </si>
  <si>
    <t>2-7</t>
  </si>
  <si>
    <t>2-8</t>
  </si>
  <si>
    <t>3-1</t>
    <phoneticPr fontId="1"/>
  </si>
  <si>
    <t>3-2</t>
  </si>
  <si>
    <t>3-4</t>
  </si>
  <si>
    <t>3-5</t>
  </si>
  <si>
    <t>3-6</t>
  </si>
  <si>
    <t>3-7</t>
  </si>
  <si>
    <t>3-8</t>
  </si>
  <si>
    <t>4-1</t>
    <phoneticPr fontId="1"/>
  </si>
  <si>
    <t>4-2</t>
  </si>
  <si>
    <t>4-3</t>
  </si>
  <si>
    <t>4-5</t>
  </si>
  <si>
    <t>4-6</t>
  </si>
  <si>
    <t>4-7</t>
  </si>
  <si>
    <t>4-8</t>
  </si>
  <si>
    <t>5-1</t>
    <phoneticPr fontId="1"/>
  </si>
  <si>
    <t>5-2</t>
  </si>
  <si>
    <t>5-3</t>
  </si>
  <si>
    <t>5-4</t>
  </si>
  <si>
    <t>5-6</t>
  </si>
  <si>
    <t>5-7</t>
  </si>
  <si>
    <t>5-8</t>
  </si>
  <si>
    <t>具体的な計画（時系列）：</t>
    <phoneticPr fontId="1"/>
  </si>
  <si>
    <r>
      <t>（１）</t>
    </r>
    <r>
      <rPr>
        <sz val="9"/>
        <color theme="1"/>
        <rFont val="游ゴシック"/>
        <family val="3"/>
        <charset val="128"/>
        <scheme val="minor"/>
      </rPr>
      <t>自校における知財学習の</t>
    </r>
    <r>
      <rPr>
        <b/>
        <sz val="11"/>
        <color theme="1"/>
        <rFont val="游ゴシック"/>
        <family val="3"/>
        <charset val="128"/>
        <scheme val="minor"/>
      </rPr>
      <t>現状・背景</t>
    </r>
    <rPh sb="3" eb="5">
      <t>ジコウ</t>
    </rPh>
    <rPh sb="9" eb="13">
      <t>チザイガクシュウ</t>
    </rPh>
    <rPh sb="14" eb="16">
      <t>ゲンジョウ</t>
    </rPh>
    <rPh sb="17" eb="19">
      <t>ハイケイ</t>
    </rPh>
    <phoneticPr fontId="1"/>
  </si>
  <si>
    <r>
      <t>（２）</t>
    </r>
    <r>
      <rPr>
        <sz val="9"/>
        <color theme="1"/>
        <rFont val="游ゴシック"/>
        <family val="3"/>
        <charset val="128"/>
        <scheme val="minor"/>
      </rPr>
      <t>現状を踏まえた上での</t>
    </r>
    <r>
      <rPr>
        <b/>
        <sz val="9"/>
        <color theme="1"/>
        <rFont val="游ゴシック"/>
        <family val="3"/>
        <charset val="128"/>
        <scheme val="minor"/>
      </rPr>
      <t xml:space="preserve"> </t>
    </r>
    <r>
      <rPr>
        <b/>
        <sz val="11"/>
        <color theme="1"/>
        <rFont val="游ゴシック"/>
        <family val="3"/>
        <charset val="128"/>
        <scheme val="minor"/>
      </rPr>
      <t>問題意識・課題・目的</t>
    </r>
    <rPh sb="3" eb="5">
      <t>ゲンジョウ</t>
    </rPh>
    <rPh sb="6" eb="7">
      <t>フ</t>
    </rPh>
    <rPh sb="10" eb="11">
      <t>ウエ</t>
    </rPh>
    <rPh sb="14" eb="16">
      <t>モンダイ</t>
    </rPh>
    <rPh sb="16" eb="18">
      <t>イシキ</t>
    </rPh>
    <rPh sb="19" eb="21">
      <t>カダイ</t>
    </rPh>
    <rPh sb="22" eb="24">
      <t>モクテキ</t>
    </rPh>
    <phoneticPr fontId="1"/>
  </si>
  <si>
    <r>
      <t>（３）</t>
    </r>
    <r>
      <rPr>
        <sz val="9"/>
        <color theme="1"/>
        <rFont val="游ゴシック"/>
        <family val="3"/>
        <charset val="128"/>
        <scheme val="minor"/>
      </rPr>
      <t>事業を通じて達成したい</t>
    </r>
    <r>
      <rPr>
        <b/>
        <sz val="11"/>
        <color theme="1"/>
        <rFont val="游ゴシック"/>
        <family val="3"/>
        <charset val="128"/>
        <scheme val="minor"/>
      </rPr>
      <t>状況・効果</t>
    </r>
    <rPh sb="3" eb="5">
      <t>ジギョウ</t>
    </rPh>
    <rPh sb="6" eb="7">
      <t>ツウ</t>
    </rPh>
    <rPh sb="9" eb="11">
      <t>タッセイ</t>
    </rPh>
    <rPh sb="14" eb="16">
      <t>ジョウキョウ</t>
    </rPh>
    <rPh sb="17" eb="19">
      <t>コウカ</t>
    </rPh>
    <phoneticPr fontId="1"/>
  </si>
  <si>
    <r>
      <rPr>
        <b/>
        <sz val="12"/>
        <rFont val="游ゴシック"/>
        <family val="3"/>
        <charset val="128"/>
        <scheme val="minor"/>
      </rPr>
      <t>支出計画書　</t>
    </r>
    <r>
      <rPr>
        <sz val="11"/>
        <rFont val="游ゴシック"/>
        <family val="3"/>
        <charset val="128"/>
        <scheme val="minor"/>
      </rPr>
      <t>（様式2）</t>
    </r>
    <phoneticPr fontId="1"/>
  </si>
  <si>
    <r>
      <t xml:space="preserve">支出
予定月
</t>
    </r>
    <r>
      <rPr>
        <sz val="8"/>
        <rFont val="游ゴシック"/>
        <family val="3"/>
        <charset val="128"/>
        <scheme val="minor"/>
      </rPr>
      <t>半角入力</t>
    </r>
    <phoneticPr fontId="1"/>
  </si>
  <si>
    <r>
      <t xml:space="preserve">取組No.
</t>
    </r>
    <r>
      <rPr>
        <sz val="8"/>
        <rFont val="游ゴシック"/>
        <family val="3"/>
        <charset val="128"/>
        <scheme val="minor"/>
      </rPr>
      <t>半角入力</t>
    </r>
    <phoneticPr fontId="1"/>
  </si>
  <si>
    <r>
      <t xml:space="preserve">取組内容
</t>
    </r>
    <r>
      <rPr>
        <sz val="8"/>
        <rFont val="游ゴシック"/>
        <family val="3"/>
        <charset val="128"/>
        <scheme val="minor"/>
      </rPr>
      <t>1b）シートから引用されます・自由入力も可</t>
    </r>
    <rPh sb="0" eb="2">
      <t>トリクミ</t>
    </rPh>
    <rPh sb="2" eb="4">
      <t>ナイヨウ</t>
    </rPh>
    <phoneticPr fontId="1"/>
  </si>
  <si>
    <r>
      <t xml:space="preserve">費目
（経費項目）
</t>
    </r>
    <r>
      <rPr>
        <sz val="8"/>
        <rFont val="游ゴシック"/>
        <family val="3"/>
        <charset val="128"/>
        <scheme val="minor"/>
      </rPr>
      <t>プルダウンで選択</t>
    </r>
    <phoneticPr fontId="1"/>
  </si>
  <si>
    <r>
      <t xml:space="preserve">支出内容
</t>
    </r>
    <r>
      <rPr>
        <sz val="8"/>
        <rFont val="游ゴシック"/>
        <family val="3"/>
        <charset val="128"/>
        <scheme val="minor"/>
      </rPr>
      <t>支出物品・内容等を記入ください</t>
    </r>
    <rPh sb="0" eb="4">
      <t>シシュツナイヨウ</t>
    </rPh>
    <phoneticPr fontId="11"/>
  </si>
  <si>
    <r>
      <t xml:space="preserve">支出金額
</t>
    </r>
    <r>
      <rPr>
        <sz val="8"/>
        <rFont val="游ゴシック"/>
        <family val="3"/>
        <charset val="128"/>
        <scheme val="minor"/>
      </rPr>
      <t>（税込み）</t>
    </r>
    <rPh sb="0" eb="2">
      <t>シシュツ</t>
    </rPh>
    <rPh sb="2" eb="4">
      <t>キンガク</t>
    </rPh>
    <phoneticPr fontId="1"/>
  </si>
  <si>
    <r>
      <t xml:space="preserve">備考
</t>
    </r>
    <r>
      <rPr>
        <sz val="8"/>
        <rFont val="游ゴシック"/>
        <family val="3"/>
        <charset val="128"/>
        <scheme val="minor"/>
      </rPr>
      <t>物品なら用途等・旅費なら経路</t>
    </r>
    <rPh sb="0" eb="2">
      <t>ビコウ</t>
    </rPh>
    <phoneticPr fontId="11"/>
  </si>
  <si>
    <r>
      <rPr>
        <b/>
        <sz val="12"/>
        <rFont val="游ゴシック"/>
        <family val="3"/>
        <charset val="128"/>
        <scheme val="minor"/>
      </rPr>
      <t>会計帳簿　</t>
    </r>
    <r>
      <rPr>
        <sz val="11"/>
        <rFont val="游ゴシック"/>
        <family val="3"/>
        <charset val="128"/>
        <scheme val="minor"/>
      </rPr>
      <t>（様式3）</t>
    </r>
    <rPh sb="0" eb="2">
      <t>カイケイ</t>
    </rPh>
    <rPh sb="2" eb="4">
      <t>チョウボ</t>
    </rPh>
    <phoneticPr fontId="1"/>
  </si>
  <si>
    <r>
      <t>関連する学校規程を添付しましたか。</t>
    </r>
    <r>
      <rPr>
        <sz val="8"/>
        <color theme="1"/>
        <rFont val="游ゴシック"/>
        <family val="3"/>
        <charset val="128"/>
        <scheme val="minor"/>
      </rPr>
      <t>（物品購入で相見積等を省略する場合は調達規程、謝金があれば謝金規程、旅費があれば旅費規程…等）</t>
    </r>
    <rPh sb="0" eb="2">
      <t>カンレン</t>
    </rPh>
    <rPh sb="4" eb="6">
      <t>ガッコウ</t>
    </rPh>
    <rPh sb="6" eb="8">
      <t>キテイ</t>
    </rPh>
    <rPh sb="9" eb="11">
      <t>テンプ</t>
    </rPh>
    <rPh sb="18" eb="20">
      <t>ブッピン</t>
    </rPh>
    <rPh sb="20" eb="22">
      <t>コウニュウ</t>
    </rPh>
    <rPh sb="23" eb="26">
      <t>アイミツ</t>
    </rPh>
    <rPh sb="26" eb="27">
      <t>トウ</t>
    </rPh>
    <rPh sb="28" eb="30">
      <t>ショウリャク</t>
    </rPh>
    <rPh sb="32" eb="34">
      <t>バアイ</t>
    </rPh>
    <rPh sb="35" eb="37">
      <t>チョウタツ</t>
    </rPh>
    <rPh sb="37" eb="39">
      <t>キテイ</t>
    </rPh>
    <rPh sb="40" eb="42">
      <t>シャキン</t>
    </rPh>
    <rPh sb="46" eb="48">
      <t>シャキン</t>
    </rPh>
    <rPh sb="48" eb="50">
      <t>キテイ</t>
    </rPh>
    <rPh sb="51" eb="53">
      <t>リョヒ</t>
    </rPh>
    <rPh sb="57" eb="59">
      <t>リョヒ</t>
    </rPh>
    <rPh sb="59" eb="61">
      <t>キテイ</t>
    </rPh>
    <rPh sb="62" eb="63">
      <t>トウ</t>
    </rPh>
    <phoneticPr fontId="1"/>
  </si>
  <si>
    <r>
      <t>各費目間での流用額が10%を超えていませんか。</t>
    </r>
    <r>
      <rPr>
        <sz val="8"/>
        <rFont val="游ゴシック"/>
        <family val="3"/>
        <charset val="128"/>
        <scheme val="minor"/>
      </rPr>
      <t>（超える場合、計画変更のうえ精算しますので、更新した支出計画書を添付ください）</t>
    </r>
    <rPh sb="0" eb="3">
      <t>カクヒモク</t>
    </rPh>
    <rPh sb="3" eb="4">
      <t>アイダ</t>
    </rPh>
    <rPh sb="6" eb="8">
      <t>リュウヨウ</t>
    </rPh>
    <rPh sb="8" eb="9">
      <t>ガク</t>
    </rPh>
    <rPh sb="14" eb="15">
      <t>コ</t>
    </rPh>
    <rPh sb="24" eb="25">
      <t>コ</t>
    </rPh>
    <rPh sb="27" eb="29">
      <t>バアイ</t>
    </rPh>
    <rPh sb="30" eb="32">
      <t>ケイカク</t>
    </rPh>
    <rPh sb="32" eb="34">
      <t>ヘンコウ</t>
    </rPh>
    <rPh sb="37" eb="39">
      <t>セイサン</t>
    </rPh>
    <rPh sb="45" eb="47">
      <t>コウシン</t>
    </rPh>
    <rPh sb="49" eb="51">
      <t>シシュツ</t>
    </rPh>
    <rPh sb="51" eb="54">
      <t>ケイカクショ</t>
    </rPh>
    <rPh sb="55" eb="57">
      <t>テンプ</t>
    </rPh>
    <phoneticPr fontId="1"/>
  </si>
  <si>
    <r>
      <t>謝金・旅費について、源泉徴収手続を適切に行っていますか。</t>
    </r>
    <r>
      <rPr>
        <sz val="8"/>
        <rFont val="游ゴシック"/>
        <family val="3"/>
        <charset val="128"/>
        <scheme val="minor"/>
      </rPr>
      <t>（また、その旨について備考欄に記載しましたか。）</t>
    </r>
    <rPh sb="0" eb="2">
      <t>シャキン</t>
    </rPh>
    <rPh sb="3" eb="5">
      <t>リョヒ</t>
    </rPh>
    <rPh sb="10" eb="12">
      <t>ゲンセン</t>
    </rPh>
    <rPh sb="12" eb="14">
      <t>チョウシュウ</t>
    </rPh>
    <rPh sb="14" eb="16">
      <t>テツヅ</t>
    </rPh>
    <rPh sb="17" eb="19">
      <t>テキセツ</t>
    </rPh>
    <rPh sb="20" eb="21">
      <t>オコナ</t>
    </rPh>
    <rPh sb="34" eb="35">
      <t>ムネ</t>
    </rPh>
    <rPh sb="39" eb="41">
      <t>ビコウ</t>
    </rPh>
    <rPh sb="41" eb="42">
      <t>ラン</t>
    </rPh>
    <rPh sb="43" eb="45">
      <t>キサイ</t>
    </rPh>
    <phoneticPr fontId="1"/>
  </si>
  <si>
    <t>支出額 計</t>
    <rPh sb="0" eb="3">
      <t>シシュツガク</t>
    </rPh>
    <rPh sb="4" eb="5">
      <t>ケイ</t>
    </rPh>
    <phoneticPr fontId="1"/>
  </si>
  <si>
    <t>返金額</t>
    <rPh sb="0" eb="3">
      <t>ヘンキンガク</t>
    </rPh>
    <phoneticPr fontId="1"/>
  </si>
  <si>
    <t>計</t>
    <rPh sb="0" eb="1">
      <t>ケイ</t>
    </rPh>
    <phoneticPr fontId="1"/>
  </si>
  <si>
    <t>知財学習の要素</t>
    <rPh sb="0" eb="2">
      <t>チザイ</t>
    </rPh>
    <rPh sb="2" eb="4">
      <t>ガクシュウ</t>
    </rPh>
    <rPh sb="5" eb="7">
      <t>ヨウソ</t>
    </rPh>
    <phoneticPr fontId="1"/>
  </si>
  <si>
    <t>知財学習の要素</t>
    <rPh sb="5" eb="7">
      <t>ヨウソ</t>
    </rPh>
    <phoneticPr fontId="1"/>
  </si>
  <si>
    <t xml:space="preserve">← 支援の上限額は 50 万円です。
合計額がこれを超えないように記載ください </t>
    <phoneticPr fontId="1"/>
  </si>
  <si>
    <t>パテントコンテスト経由での紹介を受けて</t>
  </si>
  <si>
    <t>本事業・前身事業の参加校だった / 異動前の勤務校で参加していた</t>
  </si>
  <si>
    <t>INPITからの事業紹介を受けて</t>
    <phoneticPr fontId="1"/>
  </si>
  <si>
    <t>学校長協会等の団体からの案内を見て（団体名：　　　　）</t>
    <phoneticPr fontId="1"/>
  </si>
  <si>
    <t xml:space="preserve">他校の先生からの紹介を受けて（紹介者名：　　　　） </t>
    <phoneticPr fontId="1"/>
  </si>
  <si>
    <t>その他（ご記入ください：　　　　　)　　</t>
    <phoneticPr fontId="1"/>
  </si>
  <si>
    <t>全国産業教育フェア（さんフェア福島2025）での案内を受けて</t>
    <phoneticPr fontId="1"/>
  </si>
  <si>
    <t>都道府県教育委員会等からの案内を見て</t>
    <phoneticPr fontId="1"/>
  </si>
  <si>
    <r>
      <rPr>
        <b/>
        <sz val="9"/>
        <color theme="1"/>
        <rFont val="游ゴシック"/>
        <family val="3"/>
        <charset val="128"/>
        <scheme val="minor"/>
      </rPr>
      <t>将来（令和9年度以降）における自校の知財学習の構想・計画</t>
    </r>
    <r>
      <rPr>
        <sz val="9"/>
        <color theme="1"/>
        <rFont val="游ゴシック"/>
        <family val="3"/>
        <charset val="128"/>
        <scheme val="minor"/>
      </rPr>
      <t xml:space="preserve">
</t>
    </r>
    <r>
      <rPr>
        <sz val="8"/>
        <color theme="1"/>
        <rFont val="游ゴシック"/>
        <family val="3"/>
        <charset val="128"/>
        <scheme val="minor"/>
      </rPr>
      <t>本事業では、継続した知財学習の取組を通じてステップアップや体制構築を図っていただき、本事業の支援終了後も各校で知財学習の取組を継続的に行っていただけることを目指しています。上記に関して、現状および令和9年度以降の知財学習に向けてのステップや将来構想・今後継続する取組予定等を具体的に記述してください。</t>
    </r>
    <phoneticPr fontId="1"/>
  </si>
  <si>
    <t>学校長として、公募要領の記載事項をすべて理解し、同意・遵守するとともに、</t>
    <phoneticPr fontId="1"/>
  </si>
  <si>
    <t>善良なる管理者の注意義務をもって本事業を実施することを承諾した上で応募いたします。</t>
    <phoneticPr fontId="1"/>
  </si>
  <si>
    <t>令和8年度　INPIT「知財力開発校支援事業」　申請書</t>
  </si>
  <si>
    <t>令和8年度　INPIT「知財力開発校支援事業」　申請書</t>
    <phoneticPr fontId="1"/>
  </si>
  <si>
    <t>令和8年度　INPIT 知財力開発校支援事業</t>
    <rPh sb="12" eb="14">
      <t>チザイ</t>
    </rPh>
    <rPh sb="14" eb="15">
      <t>リョク</t>
    </rPh>
    <rPh sb="15" eb="17">
      <t>カイハツ</t>
    </rPh>
    <rPh sb="17" eb="20">
      <t>コウシエン</t>
    </rPh>
    <phoneticPr fontId="11"/>
  </si>
  <si>
    <t>令和8年度　INPIT「知財力開発校支援事業」　取組計画書</t>
    <phoneticPr fontId="1"/>
  </si>
  <si>
    <t>知財学習の取組予定を記載するシートです。取組内容1～5の入力欄を用意していますが、取組が5つに満たない場合、その分は空欄で構いません。（無理に全てを埋める必要はありません）</t>
    <rPh sb="68" eb="70">
      <t>ムリ</t>
    </rPh>
    <rPh sb="71" eb="72">
      <t>スベ</t>
    </rPh>
    <rPh sb="74" eb="75">
      <t>ウ</t>
    </rPh>
    <rPh sb="77" eb="79">
      <t>ヒツヨウ</t>
    </rPh>
    <phoneticPr fontId="1"/>
  </si>
  <si>
    <t>↓ プルダウンで○印を選択できます</t>
    <rPh sb="9" eb="10">
      <t>シルシ</t>
    </rPh>
    <rPh sb="11" eb="13">
      <t>センタク</t>
    </rPh>
    <phoneticPr fontId="1"/>
  </si>
  <si>
    <r>
      <rPr>
        <b/>
        <sz val="9"/>
        <color theme="1"/>
        <rFont val="游ゴシック"/>
        <family val="3"/>
        <charset val="128"/>
        <scheme val="minor"/>
      </rPr>
      <t>アンケート</t>
    </r>
    <r>
      <rPr>
        <sz val="8"/>
        <color theme="1"/>
        <rFont val="游ゴシック"/>
        <family val="3"/>
        <charset val="128"/>
        <scheme val="minor"/>
      </rPr>
      <t>（この欄のご回答内容は、今後の事業周知活動に利用させていただくもので、審査には一切関係しません）</t>
    </r>
    <r>
      <rPr>
        <sz val="9"/>
        <color theme="1"/>
        <rFont val="游ゴシック"/>
        <family val="3"/>
        <charset val="128"/>
        <scheme val="minor"/>
      </rPr>
      <t xml:space="preserve">
本事業のことを、どのようにして知りましたか。あてはまるもの全てに ○印 をつけてください。</t>
    </r>
    <rPh sb="8" eb="9">
      <t>ラン</t>
    </rPh>
    <rPh sb="88" eb="89">
      <t>シルシ</t>
    </rPh>
    <phoneticPr fontId="1"/>
  </si>
  <si>
    <t>次のシートにも入力事項があります</t>
    <rPh sb="0" eb="1">
      <t>ツギ</t>
    </rPh>
    <rPh sb="7" eb="9">
      <t>ニュウリョク</t>
    </rPh>
    <rPh sb="9" eb="11">
      <t>ジコウ</t>
    </rPh>
    <phoneticPr fontId="1"/>
  </si>
  <si>
    <t>８．技術等と権利の対応関係を把握する能力</t>
    <rPh sb="2" eb="4">
      <t>ギジュツ</t>
    </rPh>
    <rPh sb="4" eb="5">
      <t>トウ</t>
    </rPh>
    <rPh sb="6" eb="8">
      <t>ケンリ</t>
    </rPh>
    <rPh sb="9" eb="11">
      <t>タイオウ</t>
    </rPh>
    <rPh sb="11" eb="13">
      <t>カンケイ</t>
    </rPh>
    <rPh sb="14" eb="16">
      <t>ハアク</t>
    </rPh>
    <rPh sb="18" eb="20">
      <t>ノウリョク</t>
    </rPh>
    <phoneticPr fontId="1"/>
  </si>
  <si>
    <t>8.技術等と権利の対応関係を把握する能力</t>
    <rPh sb="2" eb="4">
      <t>ギジュツ</t>
    </rPh>
    <rPh sb="4" eb="5">
      <t>トウ</t>
    </rPh>
    <rPh sb="6" eb="8">
      <t>ケンリ</t>
    </rPh>
    <rPh sb="9" eb="11">
      <t>タイオウ</t>
    </rPh>
    <rPh sb="11" eb="13">
      <t>カンケイ</t>
    </rPh>
    <rPh sb="14" eb="16">
      <t>ハアク</t>
    </rPh>
    <rPh sb="18" eb="20">
      <t>ノウリョク</t>
    </rPh>
    <phoneticPr fontId="1"/>
  </si>
  <si>
    <t>『産業と教育』誌の連載記事・広告を見て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</si>
</sst>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0;[Red]#,##0"/>
    <numFmt numFmtId="178" formatCode="#,###&quot;円&quot;"/>
    <numFmt numFmtId="179" formatCode="0&quot;月&quot;"/>
    <numFmt numFmtId="180" formatCode="0;[Red]0"/>
    <numFmt numFmtId="181" formatCode="#,##0_);[Red]\(#,##0\)"/>
    <numFmt numFmtId="182" formatCode="&quot;No.&quot;0"/>
    <numFmt numFmtId="183" formatCode="#,##0_ ;[Red]\-#,##0\ "/>
    <numFmt numFmtId="184" formatCode="#,##0_ "/>
    <numFmt numFmtId="185" formatCode="#"/>
    <numFmt numFmtId="186" formatCode="&quot;合計　　&quot;\ \ #,##0"/>
  </numFmts>
  <fonts count="49">
    <font>
      <sz val="11"/>
      <color theme="1"/>
      <name val="游ゴシック"/>
      <family val="2"/>
      <charset val="128"/>
      <scheme val="minor"/>
    </font>
    <font>
      <sz val="6"/>
      <name val="游ゴシック"/>
      <family val="2"/>
      <charset val="128"/>
      <scheme val="minor"/>
    </font>
    <font>
      <sz val="9"/>
      <color theme="0"/>
      <name val="Meiryo UI"/>
      <family val="3"/>
      <charset val="128"/>
    </font>
    <font>
      <sz val="10"/>
      <color theme="0"/>
      <name val="Meiryo UI"/>
      <family val="3"/>
      <charset val="128"/>
    </font>
    <font>
      <sz val="8"/>
      <color theme="2" tint="-9.9978637043366805E-2"/>
      <name val="Meiryo UI"/>
      <family val="3"/>
      <charset val="128"/>
    </font>
    <font>
      <sz val="8"/>
      <name val="Meiryo UI"/>
      <family val="3"/>
      <charset val="128"/>
    </font>
    <font>
      <sz val="8"/>
      <color theme="0" tint="-0.249977111117893"/>
      <name val="Meiryo UI"/>
      <family val="3"/>
      <charset val="128"/>
    </font>
    <font>
      <sz val="7.5"/>
      <color theme="2" tint="-9.9978637043366805E-2"/>
      <name val="Meiryo UI"/>
      <family val="3"/>
      <charset val="128"/>
    </font>
    <font>
      <sz val="7.5"/>
      <color theme="0" tint="-0.249977111117893"/>
      <name val="Meiryo UI"/>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b/>
      <sz val="16"/>
      <color theme="1"/>
      <name val="游ゴシック"/>
      <family val="3"/>
      <charset val="128"/>
      <scheme val="minor"/>
    </font>
    <font>
      <sz val="7"/>
      <color theme="2" tint="-9.9978637043366805E-2"/>
      <name val="Meiryo UI"/>
      <family val="3"/>
      <charset val="128"/>
    </font>
    <font>
      <sz val="9"/>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4"/>
      <color theme="1"/>
      <name val="游ゴシック"/>
      <family val="3"/>
      <charset val="128"/>
      <scheme val="minor"/>
    </font>
    <font>
      <sz val="11"/>
      <color theme="0"/>
      <name val="游ゴシック"/>
      <family val="3"/>
      <charset val="128"/>
      <scheme val="minor"/>
    </font>
    <font>
      <b/>
      <sz val="12"/>
      <color theme="0"/>
      <name val="游ゴシック"/>
      <family val="3"/>
      <charset val="128"/>
      <scheme val="minor"/>
    </font>
    <font>
      <b/>
      <sz val="22"/>
      <color theme="0"/>
      <name val="游ゴシック"/>
      <family val="3"/>
      <charset val="128"/>
      <scheme val="minor"/>
    </font>
    <font>
      <sz val="10"/>
      <color theme="1"/>
      <name val="游ゴシック"/>
      <family val="3"/>
      <charset val="128"/>
      <scheme val="minor"/>
    </font>
    <font>
      <b/>
      <sz val="18"/>
      <color theme="0"/>
      <name val="游ゴシック"/>
      <family val="3"/>
      <charset val="128"/>
      <scheme val="minor"/>
    </font>
    <font>
      <sz val="12"/>
      <name val="游ゴシック"/>
      <family val="3"/>
      <charset val="128"/>
      <scheme val="minor"/>
    </font>
    <font>
      <sz val="8"/>
      <color theme="1"/>
      <name val="游ゴシック"/>
      <family val="3"/>
      <charset val="128"/>
      <scheme val="minor"/>
    </font>
    <font>
      <sz val="8"/>
      <name val="游ゴシック"/>
      <family val="3"/>
      <charset val="128"/>
      <scheme val="minor"/>
    </font>
    <font>
      <sz val="8"/>
      <color theme="0" tint="-0.249977111117893"/>
      <name val="游ゴシック"/>
      <family val="3"/>
      <charset val="128"/>
      <scheme val="minor"/>
    </font>
    <font>
      <sz val="7.5"/>
      <color theme="0" tint="-0.249977111117893"/>
      <name val="游ゴシック"/>
      <family val="3"/>
      <charset val="128"/>
      <scheme val="minor"/>
    </font>
    <font>
      <sz val="11"/>
      <color theme="0"/>
      <name val="Meiryo UI"/>
      <family val="3"/>
      <charset val="128"/>
    </font>
    <font>
      <b/>
      <sz val="8"/>
      <color theme="1"/>
      <name val="Meiryo UI"/>
      <family val="3"/>
      <charset val="128"/>
    </font>
    <font>
      <sz val="10"/>
      <color theme="2" tint="-9.9978637043366805E-2"/>
      <name val="Meiryo UI"/>
      <family val="3"/>
      <charset val="128"/>
    </font>
    <font>
      <sz val="10"/>
      <color theme="0" tint="-0.249977111117893"/>
      <name val="Meiryo UI"/>
      <family val="3"/>
      <charset val="128"/>
    </font>
    <font>
      <b/>
      <sz val="8"/>
      <name val="Meiryo UI"/>
      <family val="3"/>
      <charset val="128"/>
    </font>
    <font>
      <sz val="12"/>
      <color theme="0" tint="-0.249977111117893"/>
      <name val="Meiryo UI"/>
      <family val="3"/>
      <charset val="128"/>
    </font>
    <font>
      <sz val="11"/>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sz val="10"/>
      <name val="游ゴシック"/>
      <family val="3"/>
      <charset val="128"/>
      <scheme val="minor"/>
    </font>
    <font>
      <sz val="10"/>
      <color theme="0" tint="-0.499984740745262"/>
      <name val="游ゴシック"/>
      <family val="3"/>
      <charset val="128"/>
      <scheme val="minor"/>
    </font>
    <font>
      <b/>
      <sz val="10"/>
      <color theme="1"/>
      <name val="游ゴシック"/>
      <family val="3"/>
      <charset val="128"/>
      <scheme val="minor"/>
    </font>
    <font>
      <b/>
      <sz val="10"/>
      <name val="游ゴシック"/>
      <family val="3"/>
      <charset val="128"/>
      <scheme val="minor"/>
    </font>
    <font>
      <sz val="8.5"/>
      <color theme="1"/>
      <name val="游ゴシック"/>
      <family val="3"/>
      <charset val="128"/>
      <scheme val="minor"/>
    </font>
    <font>
      <sz val="10.5"/>
      <color theme="1"/>
      <name val="游ゴシック"/>
      <family val="3"/>
      <charset val="128"/>
      <scheme val="minor"/>
    </font>
    <font>
      <sz val="8"/>
      <color theme="1"/>
      <name val="Meiryo UI"/>
      <family val="3"/>
      <charset val="128"/>
    </font>
    <font>
      <sz val="14"/>
      <color rgb="FFFF0000"/>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8E5"/>
        <bgColor indexed="64"/>
      </patternFill>
    </fill>
    <fill>
      <patternFill patternType="solid">
        <fgColor theme="5" tint="0.79998168889431442"/>
        <bgColor indexed="64"/>
      </patternFill>
    </fill>
    <fill>
      <patternFill patternType="solid">
        <fgColor theme="0"/>
        <bgColor indexed="64"/>
      </patternFill>
    </fill>
  </fills>
  <borders count="79">
    <border>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theme="1"/>
      </right>
      <top style="thin">
        <color indexed="64"/>
      </top>
      <bottom style="hair">
        <color indexed="64"/>
      </bottom>
      <diagonal/>
    </border>
    <border>
      <left style="thin">
        <color indexed="64"/>
      </left>
      <right style="thin">
        <color theme="1"/>
      </right>
      <top/>
      <bottom style="hair">
        <color indexed="64"/>
      </bottom>
      <diagonal/>
    </border>
    <border>
      <left style="thin">
        <color theme="1"/>
      </left>
      <right style="thin">
        <color indexed="64"/>
      </right>
      <top style="hair">
        <color indexed="64"/>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theme="1"/>
      </right>
      <top style="hair">
        <color indexed="64"/>
      </top>
      <bottom style="thin">
        <color theme="1"/>
      </bottom>
      <diagonal/>
    </border>
    <border>
      <left style="thin">
        <color indexed="64"/>
      </left>
      <right/>
      <top/>
      <bottom style="thin">
        <color theme="1"/>
      </bottom>
      <diagonal/>
    </border>
    <border>
      <left style="hair">
        <color indexed="64"/>
      </left>
      <right style="hair">
        <color indexed="64"/>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9" fontId="9"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42">
    <xf numFmtId="0" fontId="0" fillId="0" borderId="0" xfId="0">
      <alignment vertical="center"/>
    </xf>
    <xf numFmtId="0" fontId="15" fillId="0" borderId="0" xfId="0" applyFont="1">
      <alignment vertical="center"/>
    </xf>
    <xf numFmtId="0" fontId="17" fillId="0" borderId="0" xfId="0" applyFont="1" applyAlignment="1">
      <alignment vertical="top"/>
    </xf>
    <xf numFmtId="176" fontId="15" fillId="4" borderId="5" xfId="0" applyNumberFormat="1" applyFont="1" applyFill="1" applyBorder="1" applyAlignment="1" applyProtection="1">
      <alignment horizontal="left" vertical="center" indent="1"/>
      <protection locked="0"/>
    </xf>
    <xf numFmtId="176" fontId="15" fillId="4" borderId="7" xfId="0" applyNumberFormat="1" applyFont="1" applyFill="1" applyBorder="1" applyProtection="1">
      <alignment vertical="center"/>
      <protection locked="0"/>
    </xf>
    <xf numFmtId="176" fontId="15" fillId="4" borderId="64" xfId="0" applyNumberFormat="1" applyFont="1" applyFill="1" applyBorder="1" applyProtection="1">
      <alignment vertical="center"/>
      <protection locked="0"/>
    </xf>
    <xf numFmtId="0" fontId="15" fillId="4" borderId="32" xfId="0" applyFont="1" applyFill="1" applyBorder="1" applyAlignment="1" applyProtection="1">
      <alignment horizontal="left" vertical="center" indent="1"/>
      <protection locked="0"/>
    </xf>
    <xf numFmtId="0" fontId="15" fillId="4" borderId="70" xfId="0" applyFont="1" applyFill="1" applyBorder="1" applyProtection="1">
      <alignment vertical="center"/>
      <protection locked="0"/>
    </xf>
    <xf numFmtId="0" fontId="15" fillId="4" borderId="60" xfId="0" applyFont="1" applyFill="1" applyBorder="1" applyAlignment="1" applyProtection="1">
      <alignment horizontal="left" vertical="center" indent="1"/>
      <protection locked="0"/>
    </xf>
    <xf numFmtId="0" fontId="15" fillId="4" borderId="16" xfId="0" applyFont="1" applyFill="1" applyBorder="1" applyAlignment="1" applyProtection="1">
      <alignment horizontal="left" vertical="center" indent="1"/>
      <protection locked="0"/>
    </xf>
    <xf numFmtId="0" fontId="15" fillId="4" borderId="5" xfId="0" applyFont="1" applyFill="1" applyBorder="1" applyAlignment="1" applyProtection="1">
      <alignment horizontal="left" vertical="center" indent="1"/>
      <protection locked="0"/>
    </xf>
    <xf numFmtId="0" fontId="15" fillId="4" borderId="27" xfId="0" applyFont="1" applyFill="1" applyBorder="1" applyProtection="1">
      <alignment vertical="center"/>
      <protection locked="0"/>
    </xf>
    <xf numFmtId="0" fontId="15" fillId="4" borderId="28" xfId="0" applyFont="1" applyFill="1" applyBorder="1" applyProtection="1">
      <alignment vertical="center"/>
      <protection locked="0"/>
    </xf>
    <xf numFmtId="0" fontId="15" fillId="0" borderId="39" xfId="0" applyFont="1" applyBorder="1" applyProtection="1">
      <alignment vertical="center"/>
      <protection locked="0"/>
    </xf>
    <xf numFmtId="0" fontId="15" fillId="0" borderId="0" xfId="0" applyFont="1" applyProtection="1">
      <alignment vertical="center"/>
      <protection locked="0"/>
    </xf>
    <xf numFmtId="0" fontId="15" fillId="0" borderId="40" xfId="0" applyFont="1" applyBorder="1" applyProtection="1">
      <alignment vertical="center"/>
      <protection locked="0"/>
    </xf>
    <xf numFmtId="0" fontId="21" fillId="0" borderId="0" xfId="0" applyFont="1">
      <alignment vertical="center"/>
    </xf>
    <xf numFmtId="0" fontId="14" fillId="4" borderId="21" xfId="0" applyFont="1" applyFill="1" applyBorder="1" applyAlignment="1" applyProtection="1">
      <alignment horizontal="center" vertical="center" wrapText="1"/>
      <protection locked="0"/>
    </xf>
    <xf numFmtId="0" fontId="14" fillId="4" borderId="22" xfId="0" applyFont="1" applyFill="1" applyBorder="1" applyAlignment="1" applyProtection="1">
      <alignment horizontal="center" vertical="center" wrapText="1"/>
      <protection locked="0"/>
    </xf>
    <xf numFmtId="0" fontId="14" fillId="4" borderId="23" xfId="0" applyFont="1" applyFill="1" applyBorder="1" applyAlignment="1" applyProtection="1">
      <alignment horizontal="center" vertical="center" wrapText="1"/>
      <protection locked="0"/>
    </xf>
    <xf numFmtId="0" fontId="14" fillId="4" borderId="24" xfId="0"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wrapText="1"/>
      <protection locked="0"/>
    </xf>
    <xf numFmtId="0" fontId="14" fillId="4" borderId="28"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wrapText="1"/>
      <protection locked="0"/>
    </xf>
    <xf numFmtId="0" fontId="14" fillId="6" borderId="0" xfId="0" applyFont="1" applyFill="1" applyAlignment="1" applyProtection="1">
      <alignment horizontal="left" vertical="center" wrapText="1"/>
      <protection locked="0"/>
    </xf>
    <xf numFmtId="0" fontId="14" fillId="4" borderId="33" xfId="0" applyFont="1" applyFill="1" applyBorder="1" applyAlignment="1" applyProtection="1">
      <alignment horizontal="center" vertical="center" wrapText="1"/>
      <protection locked="0"/>
    </xf>
    <xf numFmtId="0" fontId="14" fillId="4" borderId="35"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wrapText="1"/>
      <protection locked="0"/>
    </xf>
    <xf numFmtId="0" fontId="14" fillId="4" borderId="12"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4" fillId="4" borderId="19" xfId="0" applyFont="1" applyFill="1" applyBorder="1" applyAlignment="1" applyProtection="1">
      <alignment horizontal="center" vertical="center" wrapText="1"/>
      <protection locked="0"/>
    </xf>
    <xf numFmtId="0" fontId="14" fillId="0" borderId="0" xfId="0" applyFont="1" applyFill="1" applyAlignment="1" applyProtection="1">
      <alignment horizontal="left" vertical="center" wrapText="1"/>
      <protection locked="0"/>
    </xf>
    <xf numFmtId="0" fontId="15" fillId="0" borderId="0" xfId="0" applyFont="1" applyFill="1">
      <alignment vertical="center"/>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wrapText="1"/>
      <protection locked="0"/>
    </xf>
    <xf numFmtId="176" fontId="15" fillId="0" borderId="0" xfId="0" applyNumberFormat="1" applyFont="1" applyFill="1" applyAlignment="1">
      <alignment horizontal="right" vertical="center"/>
    </xf>
    <xf numFmtId="0" fontId="15" fillId="0" borderId="0" xfId="0" applyFont="1" applyFill="1" applyBorder="1" applyAlignment="1">
      <alignment vertical="top"/>
    </xf>
    <xf numFmtId="0" fontId="15" fillId="0" borderId="0" xfId="4" applyFont="1">
      <alignment vertical="center"/>
    </xf>
    <xf numFmtId="0" fontId="15" fillId="0" borderId="0" xfId="4" applyFont="1" applyAlignment="1">
      <alignment vertical="center" shrinkToFit="1"/>
    </xf>
    <xf numFmtId="0" fontId="14" fillId="3" borderId="0" xfId="4" applyFont="1" applyFill="1" applyAlignment="1">
      <alignment horizontal="right" vertical="center" shrinkToFit="1"/>
    </xf>
    <xf numFmtId="0" fontId="37" fillId="0" borderId="0" xfId="4" applyFont="1" applyAlignment="1">
      <alignment vertical="center" shrinkToFit="1"/>
    </xf>
    <xf numFmtId="0" fontId="38" fillId="0" borderId="0" xfId="4" applyFont="1">
      <alignment vertical="center"/>
    </xf>
    <xf numFmtId="0" fontId="38" fillId="0" borderId="0" xfId="4" applyFont="1" applyAlignment="1">
      <alignment vertical="center" shrinkToFit="1"/>
    </xf>
    <xf numFmtId="0" fontId="37" fillId="0" borderId="0" xfId="4" applyFont="1">
      <alignment vertical="center"/>
    </xf>
    <xf numFmtId="177" fontId="37" fillId="0" borderId="0" xfId="4" applyNumberFormat="1" applyFont="1" applyAlignment="1">
      <alignment vertical="center" shrinkToFit="1"/>
    </xf>
    <xf numFmtId="178" fontId="40" fillId="3" borderId="0" xfId="4" applyNumberFormat="1" applyFont="1" applyFill="1" applyAlignment="1">
      <alignment horizontal="right" vertical="center" shrinkToFit="1"/>
    </xf>
    <xf numFmtId="176" fontId="40" fillId="4" borderId="0" xfId="4" applyNumberFormat="1" applyFont="1" applyFill="1" applyAlignment="1">
      <alignment horizontal="left" vertical="center" shrinkToFit="1"/>
    </xf>
    <xf numFmtId="0" fontId="37" fillId="0" borderId="0" xfId="4" applyFont="1" applyAlignment="1">
      <alignment horizontal="right" vertical="center" shrinkToFit="1"/>
    </xf>
    <xf numFmtId="0" fontId="37" fillId="3" borderId="42" xfId="4" applyFont="1" applyFill="1" applyBorder="1" applyAlignment="1">
      <alignment wrapText="1" shrinkToFit="1"/>
    </xf>
    <xf numFmtId="177" fontId="37" fillId="3" borderId="43" xfId="4" applyNumberFormat="1" applyFont="1" applyFill="1" applyBorder="1" applyAlignment="1">
      <alignment horizontal="center" wrapText="1" shrinkToFit="1"/>
    </xf>
    <xf numFmtId="0" fontId="37" fillId="3" borderId="43" xfId="4" applyFont="1" applyFill="1" applyBorder="1" applyAlignment="1">
      <alignment horizontal="center" wrapText="1" shrinkToFit="1"/>
    </xf>
    <xf numFmtId="178" fontId="28" fillId="3" borderId="45" xfId="4" applyNumberFormat="1" applyFont="1" applyFill="1" applyBorder="1" applyAlignment="1">
      <alignment horizontal="center" shrinkToFit="1"/>
    </xf>
    <xf numFmtId="178" fontId="28" fillId="3" borderId="46" xfId="4" applyNumberFormat="1" applyFont="1" applyFill="1" applyBorder="1" applyAlignment="1">
      <alignment horizontal="center" shrinkToFit="1"/>
    </xf>
    <xf numFmtId="178" fontId="37" fillId="3" borderId="43" xfId="4" applyNumberFormat="1" applyFont="1" applyFill="1" applyBorder="1" applyAlignment="1">
      <alignment horizontal="center" wrapText="1" shrinkToFit="1"/>
    </xf>
    <xf numFmtId="178" fontId="37" fillId="3" borderId="44" xfId="4" applyNumberFormat="1" applyFont="1" applyFill="1" applyBorder="1" applyAlignment="1">
      <alignment horizontal="center" wrapText="1" shrinkToFit="1"/>
    </xf>
    <xf numFmtId="177" fontId="37" fillId="0" borderId="38" xfId="4" applyNumberFormat="1" applyFont="1" applyBorder="1" applyAlignment="1">
      <alignment horizontal="center" vertical="center" shrinkToFit="1"/>
    </xf>
    <xf numFmtId="49" fontId="37" fillId="4" borderId="48" xfId="4" applyNumberFormat="1" applyFont="1" applyFill="1" applyBorder="1" applyAlignment="1" applyProtection="1">
      <alignment horizontal="center" vertical="center" shrinkToFit="1"/>
      <protection locked="0"/>
    </xf>
    <xf numFmtId="0" fontId="37" fillId="0" borderId="38" xfId="4" applyFont="1" applyBorder="1" applyAlignment="1" applyProtection="1">
      <alignment vertical="center" shrinkToFit="1"/>
      <protection locked="0"/>
    </xf>
    <xf numFmtId="177" fontId="37" fillId="4" borderId="38" xfId="4" applyNumberFormat="1" applyFont="1" applyFill="1" applyBorder="1" applyAlignment="1" applyProtection="1">
      <alignment vertical="center" shrinkToFit="1"/>
      <protection locked="0"/>
    </xf>
    <xf numFmtId="0" fontId="37" fillId="4" borderId="38" xfId="4" applyFont="1" applyFill="1" applyBorder="1" applyAlignment="1" applyProtection="1">
      <alignment vertical="center" shrinkToFit="1"/>
      <protection locked="0"/>
    </xf>
    <xf numFmtId="38" fontId="15" fillId="4" borderId="38" xfId="5" applyFont="1" applyFill="1" applyBorder="1" applyAlignment="1" applyProtection="1">
      <alignment vertical="center" shrinkToFit="1"/>
      <protection locked="0"/>
    </xf>
    <xf numFmtId="180" fontId="41" fillId="0" borderId="38" xfId="4" applyNumberFormat="1" applyFont="1" applyBorder="1" applyAlignment="1">
      <alignment horizontal="center" vertical="center" shrinkToFit="1"/>
    </xf>
    <xf numFmtId="180" fontId="37" fillId="4" borderId="38" xfId="4" applyNumberFormat="1" applyFont="1" applyFill="1" applyBorder="1" applyAlignment="1" applyProtection="1">
      <alignment vertical="center" shrinkToFit="1"/>
      <protection locked="0"/>
    </xf>
    <xf numFmtId="181" fontId="37" fillId="0" borderId="38" xfId="4" applyNumberFormat="1" applyFont="1" applyBorder="1" applyAlignment="1">
      <alignment vertical="center" shrinkToFit="1"/>
    </xf>
    <xf numFmtId="177" fontId="37" fillId="4" borderId="49" xfId="4" applyNumberFormat="1" applyFont="1" applyFill="1" applyBorder="1" applyAlignment="1" applyProtection="1">
      <alignment vertical="center" shrinkToFit="1"/>
      <protection locked="0"/>
    </xf>
    <xf numFmtId="49" fontId="37" fillId="4" borderId="33" xfId="4" applyNumberFormat="1" applyFont="1" applyFill="1" applyBorder="1" applyAlignment="1" applyProtection="1">
      <alignment horizontal="center" vertical="center" shrinkToFit="1"/>
      <protection locked="0"/>
    </xf>
    <xf numFmtId="177" fontId="37" fillId="4" borderId="28" xfId="4" applyNumberFormat="1" applyFont="1" applyFill="1" applyBorder="1" applyAlignment="1" applyProtection="1">
      <alignment vertical="center" shrinkToFit="1"/>
      <protection locked="0"/>
    </xf>
    <xf numFmtId="0" fontId="37" fillId="4" borderId="28" xfId="4" applyFont="1" applyFill="1" applyBorder="1" applyAlignment="1" applyProtection="1">
      <alignment vertical="center" shrinkToFit="1"/>
      <protection locked="0"/>
    </xf>
    <xf numFmtId="38" fontId="15" fillId="4" borderId="28" xfId="5" applyFont="1" applyFill="1" applyBorder="1" applyAlignment="1" applyProtection="1">
      <alignment vertical="center" shrinkToFit="1"/>
      <protection locked="0"/>
    </xf>
    <xf numFmtId="180" fontId="41" fillId="0" borderId="28" xfId="4" applyNumberFormat="1" applyFont="1" applyBorder="1" applyAlignment="1">
      <alignment horizontal="center" vertical="center" shrinkToFit="1"/>
    </xf>
    <xf numFmtId="180" fontId="37" fillId="4" borderId="28" xfId="4" applyNumberFormat="1" applyFont="1" applyFill="1" applyBorder="1" applyAlignment="1" applyProtection="1">
      <alignment vertical="center" shrinkToFit="1"/>
      <protection locked="0"/>
    </xf>
    <xf numFmtId="177" fontId="37" fillId="4" borderId="41" xfId="4" applyNumberFormat="1" applyFont="1" applyFill="1" applyBorder="1" applyAlignment="1" applyProtection="1">
      <alignment vertical="center" shrinkToFit="1"/>
      <protection locked="0"/>
    </xf>
    <xf numFmtId="0" fontId="14" fillId="0" borderId="0" xfId="4" applyFont="1" applyAlignment="1">
      <alignment vertical="center" shrinkToFit="1"/>
    </xf>
    <xf numFmtId="38" fontId="15" fillId="0" borderId="0" xfId="1" applyFont="1" applyAlignment="1">
      <alignment vertical="center" shrinkToFit="1"/>
    </xf>
    <xf numFmtId="177" fontId="14" fillId="0" borderId="0" xfId="4" applyNumberFormat="1" applyFont="1" applyAlignment="1">
      <alignment vertical="center" shrinkToFit="1"/>
    </xf>
    <xf numFmtId="49" fontId="37" fillId="4" borderId="51" xfId="4" applyNumberFormat="1" applyFont="1" applyFill="1" applyBorder="1" applyAlignment="1" applyProtection="1">
      <alignment horizontal="center" vertical="center" shrinkToFit="1"/>
      <protection locked="0"/>
    </xf>
    <xf numFmtId="177" fontId="37" fillId="4" borderId="50" xfId="4" applyNumberFormat="1" applyFont="1" applyFill="1" applyBorder="1" applyAlignment="1" applyProtection="1">
      <alignment vertical="center" shrinkToFit="1"/>
      <protection locked="0"/>
    </xf>
    <xf numFmtId="0" fontId="37" fillId="4" borderId="50" xfId="4" applyFont="1" applyFill="1" applyBorder="1" applyAlignment="1" applyProtection="1">
      <alignment vertical="center" shrinkToFit="1"/>
      <protection locked="0"/>
    </xf>
    <xf numFmtId="38" fontId="15" fillId="4" borderId="50" xfId="5" applyFont="1" applyFill="1" applyBorder="1" applyAlignment="1" applyProtection="1">
      <alignment vertical="center" shrinkToFit="1"/>
      <protection locked="0"/>
    </xf>
    <xf numFmtId="180" fontId="41" fillId="0" borderId="50" xfId="4" applyNumberFormat="1" applyFont="1" applyBorder="1" applyAlignment="1">
      <alignment horizontal="center" vertical="center" shrinkToFit="1"/>
    </xf>
    <xf numFmtId="180" fontId="37" fillId="4" borderId="50" xfId="4" applyNumberFormat="1" applyFont="1" applyFill="1" applyBorder="1" applyAlignment="1" applyProtection="1">
      <alignment vertical="center" shrinkToFit="1"/>
      <protection locked="0"/>
    </xf>
    <xf numFmtId="177" fontId="37" fillId="4" borderId="52" xfId="4" applyNumberFormat="1" applyFont="1" applyFill="1" applyBorder="1" applyAlignment="1" applyProtection="1">
      <alignment vertical="center" shrinkToFit="1"/>
      <protection locked="0"/>
    </xf>
    <xf numFmtId="0" fontId="14" fillId="0" borderId="0" xfId="4" applyFont="1">
      <alignment vertical="center"/>
    </xf>
    <xf numFmtId="0" fontId="15" fillId="0" borderId="3" xfId="4" applyFont="1" applyBorder="1" applyAlignment="1">
      <alignment vertical="center" shrinkToFit="1"/>
    </xf>
    <xf numFmtId="6" fontId="18" fillId="0" borderId="54" xfId="2" applyFont="1" applyBorder="1" applyAlignment="1">
      <alignment vertical="center" shrinkToFit="1"/>
    </xf>
    <xf numFmtId="38" fontId="15" fillId="0" borderId="0" xfId="4" applyNumberFormat="1" applyFont="1" applyAlignment="1">
      <alignment vertical="center" shrinkToFit="1"/>
    </xf>
    <xf numFmtId="176" fontId="15" fillId="0" borderId="0" xfId="4" applyNumberFormat="1" applyFont="1" applyAlignment="1">
      <alignment vertical="center" shrinkToFit="1"/>
    </xf>
    <xf numFmtId="0" fontId="15" fillId="0" borderId="0" xfId="4" applyFont="1" applyAlignment="1">
      <alignment horizontal="center" vertical="center" shrinkToFit="1"/>
    </xf>
    <xf numFmtId="177" fontId="15" fillId="3" borderId="42" xfId="4" applyNumberFormat="1" applyFont="1" applyFill="1" applyBorder="1" applyAlignment="1">
      <alignment horizontal="center" vertical="center" shrinkToFit="1"/>
    </xf>
    <xf numFmtId="177" fontId="15" fillId="3" borderId="47" xfId="4" applyNumberFormat="1" applyFont="1" applyFill="1" applyBorder="1" applyAlignment="1">
      <alignment horizontal="center" vertical="center" shrinkToFit="1"/>
    </xf>
    <xf numFmtId="0" fontId="42" fillId="0" borderId="23" xfId="4" applyFont="1" applyBorder="1" applyAlignment="1">
      <alignment horizontal="left" vertical="center" shrinkToFit="1"/>
    </xf>
    <xf numFmtId="0" fontId="42" fillId="0" borderId="22" xfId="4" applyFont="1" applyBorder="1" applyAlignment="1">
      <alignment horizontal="left" vertical="center" shrinkToFit="1"/>
    </xf>
    <xf numFmtId="0" fontId="42" fillId="0" borderId="23" xfId="4" applyFont="1" applyBorder="1" applyAlignment="1">
      <alignment vertical="center" shrinkToFit="1"/>
    </xf>
    <xf numFmtId="0" fontId="42" fillId="0" borderId="6" xfId="4" applyFont="1" applyBorder="1" applyAlignment="1">
      <alignment vertical="center" shrinkToFit="1"/>
    </xf>
    <xf numFmtId="0" fontId="42" fillId="0" borderId="25" xfId="4" applyFont="1" applyBorder="1" applyAlignment="1">
      <alignment vertical="center" shrinkToFit="1"/>
    </xf>
    <xf numFmtId="0" fontId="42" fillId="0" borderId="7" xfId="4" applyFont="1" applyBorder="1" applyAlignment="1">
      <alignment vertical="center" shrinkToFit="1"/>
    </xf>
    <xf numFmtId="0" fontId="16" fillId="0" borderId="0" xfId="4" applyFont="1" applyAlignment="1">
      <alignment vertical="center" shrinkToFit="1"/>
    </xf>
    <xf numFmtId="0" fontId="15" fillId="0" borderId="0" xfId="4" applyFont="1" applyAlignment="1">
      <alignment horizontal="right" vertical="center"/>
    </xf>
    <xf numFmtId="178" fontId="37" fillId="0" borderId="0" xfId="4" applyNumberFormat="1" applyFont="1" applyAlignment="1">
      <alignment vertical="center" shrinkToFit="1"/>
    </xf>
    <xf numFmtId="0" fontId="15" fillId="0" borderId="0" xfId="4" applyFont="1" applyAlignment="1">
      <alignment vertical="center" wrapText="1"/>
    </xf>
    <xf numFmtId="0" fontId="37" fillId="3" borderId="56" xfId="4" applyFont="1" applyFill="1" applyBorder="1">
      <alignment vertical="center"/>
    </xf>
    <xf numFmtId="177" fontId="37" fillId="3" borderId="56" xfId="4" applyNumberFormat="1" applyFont="1" applyFill="1" applyBorder="1" applyAlignment="1">
      <alignment vertical="center" shrinkToFit="1"/>
    </xf>
    <xf numFmtId="177" fontId="37" fillId="5" borderId="56" xfId="4" applyNumberFormat="1" applyFont="1" applyFill="1" applyBorder="1" applyAlignment="1">
      <alignment vertical="center" shrinkToFit="1"/>
    </xf>
    <xf numFmtId="177" fontId="37" fillId="0" borderId="39" xfId="4" applyNumberFormat="1" applyFont="1" applyBorder="1" applyAlignment="1">
      <alignment vertical="center" shrinkToFit="1"/>
    </xf>
    <xf numFmtId="176" fontId="40" fillId="4" borderId="0" xfId="4" applyNumberFormat="1" applyFont="1" applyFill="1" applyAlignment="1" applyProtection="1">
      <alignment horizontal="left" vertical="center" shrinkToFit="1"/>
      <protection locked="0"/>
    </xf>
    <xf numFmtId="0" fontId="37" fillId="3" borderId="42" xfId="4" applyFont="1" applyFill="1" applyBorder="1" applyAlignment="1">
      <alignment horizontal="center" wrapText="1" shrinkToFit="1"/>
    </xf>
    <xf numFmtId="0" fontId="37" fillId="3" borderId="47" xfId="4" applyFont="1" applyFill="1" applyBorder="1" applyAlignment="1">
      <alignment horizontal="center" wrapText="1" shrinkToFit="1"/>
    </xf>
    <xf numFmtId="182" fontId="37" fillId="4" borderId="21" xfId="4" applyNumberFormat="1" applyFont="1" applyFill="1" applyBorder="1" applyAlignment="1" applyProtection="1">
      <alignment horizontal="center" vertical="center" shrinkToFit="1"/>
      <protection locked="0"/>
    </xf>
    <xf numFmtId="56" fontId="37" fillId="4" borderId="22" xfId="4" applyNumberFormat="1" applyFont="1" applyFill="1" applyBorder="1" applyAlignment="1" applyProtection="1">
      <alignment horizontal="right" vertical="center" shrinkToFit="1"/>
      <protection locked="0"/>
    </xf>
    <xf numFmtId="49" fontId="37" fillId="4" borderId="22" xfId="4" applyNumberFormat="1" applyFont="1" applyFill="1" applyBorder="1" applyAlignment="1" applyProtection="1">
      <alignment horizontal="center" vertical="center" shrinkToFit="1"/>
      <protection locked="0"/>
    </xf>
    <xf numFmtId="177" fontId="37" fillId="4" borderId="22" xfId="4" applyNumberFormat="1" applyFont="1" applyFill="1" applyBorder="1" applyAlignment="1" applyProtection="1">
      <alignment vertical="center" shrinkToFit="1"/>
      <protection locked="0"/>
    </xf>
    <xf numFmtId="0" fontId="37" fillId="4" borderId="22" xfId="4" applyFont="1" applyFill="1" applyBorder="1" applyAlignment="1" applyProtection="1">
      <alignment vertical="center" shrinkToFit="1"/>
      <protection locked="0"/>
    </xf>
    <xf numFmtId="38" fontId="15" fillId="4" borderId="22" xfId="5" applyFont="1" applyFill="1" applyBorder="1" applyAlignment="1" applyProtection="1">
      <alignment vertical="center" shrinkToFit="1"/>
      <protection locked="0"/>
    </xf>
    <xf numFmtId="180" fontId="41" fillId="0" borderId="22" xfId="4" applyNumberFormat="1" applyFont="1" applyBorder="1" applyAlignment="1">
      <alignment horizontal="center" vertical="center" shrinkToFit="1"/>
    </xf>
    <xf numFmtId="180" fontId="37" fillId="4" borderId="22" xfId="4" applyNumberFormat="1" applyFont="1" applyFill="1" applyBorder="1" applyAlignment="1" applyProtection="1">
      <alignment vertical="center" shrinkToFit="1"/>
      <protection locked="0"/>
    </xf>
    <xf numFmtId="183" fontId="37" fillId="0" borderId="22" xfId="4" applyNumberFormat="1" applyFont="1" applyBorder="1" applyAlignment="1">
      <alignment vertical="center" shrinkToFit="1"/>
    </xf>
    <xf numFmtId="177" fontId="37" fillId="4" borderId="24" xfId="4" applyNumberFormat="1" applyFont="1" applyFill="1" applyBorder="1" applyAlignment="1" applyProtection="1">
      <alignment vertical="center" shrinkToFit="1"/>
      <protection locked="0"/>
    </xf>
    <xf numFmtId="182" fontId="37" fillId="4" borderId="27" xfId="4" applyNumberFormat="1" applyFont="1" applyFill="1" applyBorder="1" applyAlignment="1" applyProtection="1">
      <alignment horizontal="center" vertical="center" shrinkToFit="1"/>
      <protection locked="0"/>
    </xf>
    <xf numFmtId="56" fontId="37" fillId="4" borderId="28" xfId="4" applyNumberFormat="1" applyFont="1" applyFill="1" applyBorder="1" applyAlignment="1" applyProtection="1">
      <alignment horizontal="right" vertical="center" shrinkToFit="1"/>
      <protection locked="0"/>
    </xf>
    <xf numFmtId="49" fontId="37" fillId="4" borderId="28" xfId="4" applyNumberFormat="1" applyFont="1" applyFill="1" applyBorder="1" applyAlignment="1" applyProtection="1">
      <alignment horizontal="center" vertical="center" shrinkToFit="1"/>
      <protection locked="0"/>
    </xf>
    <xf numFmtId="0" fontId="37" fillId="4" borderId="28" xfId="4" applyFont="1" applyFill="1" applyBorder="1" applyAlignment="1" applyProtection="1">
      <alignment horizontal="right" vertical="center" shrinkToFit="1"/>
      <protection locked="0"/>
    </xf>
    <xf numFmtId="182" fontId="37" fillId="4" borderId="57" xfId="4" applyNumberFormat="1" applyFont="1" applyFill="1" applyBorder="1" applyAlignment="1" applyProtection="1">
      <alignment horizontal="center" vertical="center" shrinkToFit="1"/>
      <protection locked="0"/>
    </xf>
    <xf numFmtId="0" fontId="37" fillId="4" borderId="50" xfId="4" applyFont="1" applyFill="1" applyBorder="1" applyAlignment="1" applyProtection="1">
      <alignment horizontal="right" vertical="center" shrinkToFit="1"/>
      <protection locked="0"/>
    </xf>
    <xf numFmtId="49" fontId="37" fillId="4" borderId="50" xfId="4" applyNumberFormat="1" applyFont="1" applyFill="1" applyBorder="1" applyAlignment="1" applyProtection="1">
      <alignment horizontal="center" vertical="center" shrinkToFit="1"/>
      <protection locked="0"/>
    </xf>
    <xf numFmtId="6" fontId="18" fillId="0" borderId="56" xfId="2" applyFont="1" applyBorder="1" applyAlignment="1">
      <alignment vertical="center" shrinkToFit="1"/>
    </xf>
    <xf numFmtId="0" fontId="20" fillId="0" borderId="0" xfId="4" applyFont="1">
      <alignment vertical="center"/>
    </xf>
    <xf numFmtId="178" fontId="37" fillId="0" borderId="0" xfId="4" applyNumberFormat="1" applyFont="1">
      <alignment vertical="center"/>
    </xf>
    <xf numFmtId="0" fontId="15" fillId="4" borderId="58" xfId="4" applyFont="1" applyFill="1" applyBorder="1" applyAlignment="1" applyProtection="1">
      <alignment horizontal="center" vertical="center"/>
      <protection locked="0"/>
    </xf>
    <xf numFmtId="0" fontId="41" fillId="0" borderId="46" xfId="4" applyFont="1" applyBorder="1" applyAlignment="1">
      <alignment horizontal="left" vertical="center" indent="1"/>
    </xf>
    <xf numFmtId="0" fontId="15" fillId="0" borderId="46" xfId="4" applyFont="1" applyBorder="1">
      <alignment vertical="center"/>
    </xf>
    <xf numFmtId="0" fontId="37" fillId="0" borderId="46" xfId="4" applyFont="1" applyBorder="1" applyAlignment="1">
      <alignment vertical="center" shrinkToFit="1"/>
    </xf>
    <xf numFmtId="0" fontId="37" fillId="0" borderId="59" xfId="4" applyFont="1" applyBorder="1" applyAlignment="1">
      <alignment vertical="center" shrinkToFit="1"/>
    </xf>
    <xf numFmtId="0" fontId="15" fillId="3" borderId="56" xfId="4" applyFont="1" applyFill="1" applyBorder="1">
      <alignment vertical="center"/>
    </xf>
    <xf numFmtId="0" fontId="15" fillId="4" borderId="56" xfId="4" applyFont="1" applyFill="1" applyBorder="1" applyAlignment="1" applyProtection="1">
      <alignment horizontal="center" vertical="center"/>
      <protection locked="0"/>
    </xf>
    <xf numFmtId="0" fontId="40" fillId="0" borderId="0" xfId="4" applyFont="1" applyAlignment="1">
      <alignment horizontal="right" vertical="center" shrinkToFit="1"/>
    </xf>
    <xf numFmtId="38" fontId="40" fillId="0" borderId="0" xfId="4" applyNumberFormat="1" applyFont="1" applyAlignment="1">
      <alignment vertical="center" shrinkToFit="1"/>
    </xf>
    <xf numFmtId="38" fontId="14" fillId="0" borderId="0" xfId="1" applyFont="1" applyAlignment="1">
      <alignment vertical="center" shrinkToFit="1"/>
    </xf>
    <xf numFmtId="9" fontId="40" fillId="0" borderId="0" xfId="3" applyFont="1" applyAlignment="1">
      <alignment vertical="center" shrinkToFit="1"/>
    </xf>
    <xf numFmtId="177" fontId="37" fillId="0" borderId="0" xfId="4" applyNumberFormat="1" applyFont="1">
      <alignment vertical="center"/>
    </xf>
    <xf numFmtId="38" fontId="43" fillId="0" borderId="0" xfId="4" applyNumberFormat="1" applyFont="1" applyAlignment="1">
      <alignment vertical="center" shrinkToFit="1"/>
    </xf>
    <xf numFmtId="38" fontId="44" fillId="0" borderId="0" xfId="4" applyNumberFormat="1" applyFont="1" applyAlignment="1">
      <alignment vertical="center" shrinkToFit="1"/>
    </xf>
    <xf numFmtId="9" fontId="44" fillId="0" borderId="0" xfId="3" applyFont="1" applyAlignment="1">
      <alignment vertical="center" shrinkToFit="1"/>
    </xf>
    <xf numFmtId="0" fontId="14" fillId="4" borderId="2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15" fillId="4" borderId="33" xfId="0" applyFont="1" applyFill="1" applyBorder="1" applyProtection="1">
      <alignment vertical="center"/>
      <protection locked="0"/>
    </xf>
    <xf numFmtId="0" fontId="15" fillId="4" borderId="0" xfId="0" applyFont="1" applyFill="1" applyBorder="1" applyProtection="1">
      <alignment vertical="center"/>
      <protection locked="0"/>
    </xf>
    <xf numFmtId="0" fontId="16" fillId="0" borderId="65" xfId="0" applyFont="1" applyBorder="1" applyAlignment="1" applyProtection="1">
      <alignment horizontal="center" vertical="center" shrinkToFit="1"/>
      <protection locked="0"/>
    </xf>
    <xf numFmtId="0" fontId="16" fillId="3" borderId="65" xfId="0" applyFont="1" applyFill="1" applyBorder="1" applyAlignment="1" applyProtection="1">
      <alignment horizontal="centerContinuous" vertical="center" shrinkToFit="1"/>
      <protection locked="0"/>
    </xf>
    <xf numFmtId="0" fontId="31" fillId="0" borderId="1" xfId="0" applyFont="1" applyBorder="1" applyProtection="1">
      <alignment vertical="center"/>
      <protection locked="0"/>
    </xf>
    <xf numFmtId="0" fontId="3" fillId="0" borderId="1" xfId="0" applyFont="1" applyBorder="1" applyAlignment="1" applyProtection="1">
      <alignment horizontal="left" vertical="center"/>
      <protection locked="0"/>
    </xf>
    <xf numFmtId="0" fontId="24" fillId="0" borderId="0" xfId="0" applyFont="1" applyAlignment="1" applyProtection="1">
      <alignment vertical="center" wrapText="1"/>
      <protection locked="0"/>
    </xf>
    <xf numFmtId="0" fontId="24" fillId="0" borderId="0" xfId="0" applyFont="1" applyAlignment="1" applyProtection="1">
      <alignment vertical="center"/>
      <protection locked="0"/>
    </xf>
    <xf numFmtId="0" fontId="25" fillId="0" borderId="0" xfId="0" applyFont="1" applyBorder="1" applyAlignment="1" applyProtection="1">
      <alignment wrapText="1"/>
      <protection locked="0"/>
    </xf>
    <xf numFmtId="184" fontId="26" fillId="4" borderId="0" xfId="0" applyNumberFormat="1" applyFont="1" applyFill="1" applyBorder="1" applyAlignment="1" applyProtection="1">
      <alignment wrapText="1"/>
      <protection locked="0"/>
    </xf>
    <xf numFmtId="0" fontId="16" fillId="3" borderId="0" xfId="0" applyFont="1" applyFill="1" applyBorder="1" applyAlignment="1" applyProtection="1">
      <alignment horizontal="right" vertical="center" wrapText="1"/>
      <protection locked="0"/>
    </xf>
    <xf numFmtId="0" fontId="16" fillId="0" borderId="0" xfId="0" applyFont="1" applyBorder="1" applyAlignment="1" applyProtection="1">
      <alignment horizontal="center" vertical="center" shrinkToFit="1"/>
      <protection locked="0"/>
    </xf>
    <xf numFmtId="0" fontId="24" fillId="3" borderId="0" xfId="0" applyFont="1" applyFill="1" applyBorder="1" applyProtection="1">
      <alignment vertical="center"/>
      <protection locked="0"/>
    </xf>
    <xf numFmtId="0" fontId="24" fillId="3" borderId="0" xfId="0" applyFont="1" applyFill="1" applyBorder="1" applyAlignment="1" applyProtection="1">
      <alignment vertical="center" wrapText="1"/>
      <protection locked="0"/>
    </xf>
    <xf numFmtId="0" fontId="27" fillId="3" borderId="0" xfId="0" applyFont="1" applyFill="1" applyBorder="1" applyAlignment="1" applyProtection="1">
      <alignment horizontal="center" vertical="center" shrinkToFit="1"/>
      <protection locked="0"/>
    </xf>
    <xf numFmtId="0" fontId="27" fillId="3" borderId="0" xfId="0" applyFont="1" applyFill="1" applyBorder="1" applyAlignment="1" applyProtection="1">
      <alignment vertical="top" wrapText="1"/>
      <protection locked="0"/>
    </xf>
    <xf numFmtId="0" fontId="17" fillId="0" borderId="0" xfId="0" applyFont="1" applyBorder="1" applyAlignment="1" applyProtection="1">
      <protection locked="0"/>
    </xf>
    <xf numFmtId="0" fontId="24" fillId="0" borderId="0" xfId="0" applyFont="1" applyBorder="1" applyAlignment="1" applyProtection="1">
      <alignment vertical="center" wrapText="1"/>
      <protection locked="0"/>
    </xf>
    <xf numFmtId="0" fontId="24" fillId="6" borderId="0" xfId="0" applyFont="1" applyFill="1" applyAlignment="1" applyProtection="1">
      <alignment vertical="center" wrapText="1"/>
      <protection locked="0"/>
    </xf>
    <xf numFmtId="0" fontId="24" fillId="0" borderId="0" xfId="0" applyFont="1" applyAlignment="1" applyProtection="1">
      <protection locked="0"/>
    </xf>
    <xf numFmtId="0" fontId="27" fillId="0" borderId="0" xfId="0" applyFont="1" applyBorder="1" applyProtection="1">
      <alignment vertical="center"/>
      <protection locked="0"/>
    </xf>
    <xf numFmtId="0" fontId="27" fillId="3" borderId="11"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49" fontId="16" fillId="0" borderId="20" xfId="0" applyNumberFormat="1" applyFont="1" applyBorder="1" applyAlignment="1" applyProtection="1">
      <alignment horizontal="center" vertical="center" wrapText="1"/>
      <protection locked="0"/>
    </xf>
    <xf numFmtId="49" fontId="16" fillId="0" borderId="26" xfId="0" applyNumberFormat="1" applyFont="1" applyBorder="1" applyAlignment="1" applyProtection="1">
      <alignment horizontal="center" vertical="center" wrapText="1"/>
      <protection locked="0"/>
    </xf>
    <xf numFmtId="49" fontId="16" fillId="0" borderId="34" xfId="0" applyNumberFormat="1" applyFont="1" applyFill="1" applyBorder="1" applyAlignment="1" applyProtection="1">
      <alignment horizontal="center" vertical="center" wrapText="1"/>
      <protection locked="0"/>
    </xf>
    <xf numFmtId="0" fontId="24" fillId="0" borderId="0" xfId="0" applyFont="1" applyFill="1" applyAlignment="1" applyProtection="1">
      <alignment vertical="center" wrapText="1"/>
      <protection locked="0"/>
    </xf>
    <xf numFmtId="0" fontId="15" fillId="0" borderId="0" xfId="0" applyFont="1" applyFill="1" applyProtection="1">
      <alignment vertical="center"/>
      <protection locked="0"/>
    </xf>
    <xf numFmtId="49" fontId="16" fillId="0" borderId="0" xfId="0" applyNumberFormat="1" applyFont="1" applyFill="1" applyBorder="1" applyAlignment="1" applyProtection="1">
      <alignment horizontal="center" vertical="center" wrapText="1"/>
      <protection locked="0"/>
    </xf>
    <xf numFmtId="0" fontId="16" fillId="3" borderId="65" xfId="0" applyFont="1" applyFill="1" applyBorder="1" applyAlignment="1" applyProtection="1">
      <alignment horizontal="center" vertical="center" shrinkToFit="1"/>
      <protection locked="0"/>
    </xf>
    <xf numFmtId="0" fontId="27" fillId="0" borderId="0" xfId="0" applyFont="1" applyFill="1" applyAlignment="1" applyProtection="1">
      <alignment vertical="center" wrapText="1"/>
      <protection locked="0"/>
    </xf>
    <xf numFmtId="0" fontId="16" fillId="0" borderId="0" xfId="0" applyFont="1" applyFill="1" applyBorder="1" applyAlignment="1" applyProtection="1">
      <alignment horizontal="right" vertical="center" wrapText="1"/>
      <protection locked="0"/>
    </xf>
    <xf numFmtId="0" fontId="27" fillId="0" borderId="0" xfId="0" applyFont="1" applyFill="1" applyBorder="1" applyAlignment="1" applyProtection="1">
      <alignment vertical="top"/>
      <protection locked="0"/>
    </xf>
    <xf numFmtId="0" fontId="28" fillId="0" borderId="0" xfId="0" applyFont="1" applyFill="1" applyBorder="1" applyAlignment="1" applyProtection="1">
      <alignment vertical="top"/>
      <protection locked="0"/>
    </xf>
    <xf numFmtId="0" fontId="29" fillId="0" borderId="0" xfId="0" applyFont="1" applyFill="1" applyBorder="1" applyAlignment="1" applyProtection="1">
      <alignment horizontal="left" vertical="center"/>
      <protection locked="0"/>
    </xf>
    <xf numFmtId="0" fontId="29" fillId="0" borderId="0" xfId="0" applyFont="1" applyFill="1" applyAlignment="1" applyProtection="1">
      <alignment horizontal="left" vertical="center"/>
      <protection locked="0"/>
    </xf>
    <xf numFmtId="0" fontId="28" fillId="0" borderId="0" xfId="0" applyFont="1" applyFill="1" applyAlignment="1" applyProtection="1">
      <alignment horizontal="left" vertical="center" wrapText="1"/>
      <protection locked="0"/>
    </xf>
    <xf numFmtId="0" fontId="16" fillId="0" borderId="0" xfId="0" applyFont="1" applyAlignment="1" applyProtection="1">
      <alignment horizontal="center" vertical="center" shrinkToFit="1"/>
      <protection locked="0"/>
    </xf>
    <xf numFmtId="0" fontId="30" fillId="0" borderId="0" xfId="0" applyFont="1" applyFill="1" applyAlignment="1" applyProtection="1">
      <alignment horizontal="left" vertical="center"/>
      <protection locked="0"/>
    </xf>
    <xf numFmtId="0" fontId="27" fillId="0" borderId="0" xfId="0" applyFont="1" applyProtection="1">
      <alignment vertical="center"/>
      <protection locked="0"/>
    </xf>
    <xf numFmtId="0" fontId="27" fillId="0" borderId="0" xfId="0" applyFont="1" applyFill="1" applyProtection="1">
      <alignment vertical="center"/>
      <protection locked="0"/>
    </xf>
    <xf numFmtId="0" fontId="15" fillId="0" borderId="0" xfId="0" applyFont="1" applyFill="1" applyAlignment="1" applyProtection="1">
      <alignment horizontal="center" vertical="center" wrapText="1"/>
      <protection locked="0"/>
    </xf>
    <xf numFmtId="49" fontId="16" fillId="0" borderId="34" xfId="0" applyNumberFormat="1" applyFont="1" applyBorder="1" applyAlignment="1" applyProtection="1">
      <alignment horizontal="center" vertical="center" wrapText="1"/>
      <protection locked="0"/>
    </xf>
    <xf numFmtId="0" fontId="27" fillId="0" borderId="0" xfId="0" applyFont="1" applyFill="1" applyBorder="1" applyAlignment="1" applyProtection="1">
      <alignment vertical="center" wrapText="1"/>
      <protection locked="0"/>
    </xf>
    <xf numFmtId="0" fontId="17" fillId="0" borderId="0" xfId="0" applyFont="1" applyAlignment="1" applyProtection="1">
      <protection locked="0"/>
    </xf>
    <xf numFmtId="0" fontId="27" fillId="0" borderId="0" xfId="0" applyFont="1" applyFill="1" applyAlignment="1" applyProtection="1">
      <alignment vertical="top"/>
      <protection locked="0"/>
    </xf>
    <xf numFmtId="0" fontId="28" fillId="0" borderId="0" xfId="0" applyFont="1" applyFill="1" applyAlignment="1" applyProtection="1">
      <alignment vertical="top"/>
      <protection locked="0"/>
    </xf>
    <xf numFmtId="0" fontId="28" fillId="0" borderId="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protection locked="0"/>
    </xf>
    <xf numFmtId="0" fontId="27" fillId="0" borderId="0" xfId="0" applyFont="1" applyAlignment="1" applyProtection="1">
      <alignment vertical="center" wrapText="1"/>
      <protection locked="0"/>
    </xf>
    <xf numFmtId="0" fontId="16" fillId="0" borderId="0" xfId="0" applyFont="1" applyFill="1" applyAlignment="1" applyProtection="1">
      <alignment horizontal="right" vertical="center" wrapText="1"/>
      <protection locked="0"/>
    </xf>
    <xf numFmtId="0" fontId="16" fillId="6" borderId="67" xfId="0" applyFont="1" applyFill="1" applyBorder="1" applyAlignment="1" applyProtection="1">
      <alignment horizontal="right" vertical="center" wrapText="1"/>
      <protection locked="0"/>
    </xf>
    <xf numFmtId="0" fontId="27" fillId="6" borderId="0" xfId="0" applyFont="1" applyFill="1" applyAlignment="1" applyProtection="1">
      <alignment vertical="center" wrapText="1"/>
      <protection locked="0"/>
    </xf>
    <xf numFmtId="0" fontId="32" fillId="4" borderId="0" xfId="0" applyFont="1" applyFill="1" applyBorder="1" applyAlignment="1" applyProtection="1">
      <alignment horizontal="left" vertical="center"/>
    </xf>
    <xf numFmtId="0" fontId="32" fillId="4" borderId="0" xfId="0" applyFont="1" applyFill="1" applyBorder="1" applyAlignment="1" applyProtection="1">
      <alignment vertical="center" wrapText="1"/>
    </xf>
    <xf numFmtId="0" fontId="4" fillId="4" borderId="0" xfId="0" applyFont="1" applyFill="1" applyBorder="1" applyProtection="1">
      <alignment vertical="center"/>
    </xf>
    <xf numFmtId="0" fontId="5" fillId="4" borderId="0" xfId="0" applyFont="1" applyFill="1" applyBorder="1" applyAlignment="1" applyProtection="1">
      <alignment vertical="center" wrapText="1"/>
    </xf>
    <xf numFmtId="0" fontId="5" fillId="4" borderId="0" xfId="0" applyFont="1" applyFill="1" applyBorder="1" applyAlignment="1" applyProtection="1">
      <alignment horizontal="center" vertical="center" shrinkToFit="1"/>
    </xf>
    <xf numFmtId="0" fontId="6" fillId="4" borderId="0" xfId="0" applyFont="1" applyFill="1" applyBorder="1" applyProtection="1">
      <alignment vertical="center"/>
    </xf>
    <xf numFmtId="0" fontId="6" fillId="4" borderId="0" xfId="0" applyFont="1" applyFill="1" applyBorder="1" applyAlignment="1" applyProtection="1">
      <alignment horizontal="center" vertical="center" shrinkToFit="1"/>
    </xf>
    <xf numFmtId="0" fontId="13" fillId="4" borderId="0" xfId="0" applyFont="1" applyFill="1" applyBorder="1" applyProtection="1">
      <alignment vertical="center"/>
    </xf>
    <xf numFmtId="0" fontId="6" fillId="4" borderId="0" xfId="0" applyFont="1" applyFill="1" applyBorder="1" applyAlignment="1" applyProtection="1">
      <alignment vertical="center" wrapText="1"/>
    </xf>
    <xf numFmtId="0" fontId="33" fillId="4" borderId="0" xfId="0" applyFont="1" applyFill="1" applyBorder="1" applyAlignment="1" applyProtection="1">
      <alignment vertical="center" wrapText="1"/>
    </xf>
    <xf numFmtId="0" fontId="34" fillId="4" borderId="0" xfId="0" applyFont="1" applyFill="1" applyBorder="1" applyAlignment="1" applyProtection="1">
      <alignment vertical="center" wrapText="1"/>
    </xf>
    <xf numFmtId="0" fontId="7" fillId="4" borderId="0" xfId="0" applyFont="1" applyFill="1" applyBorder="1" applyProtection="1">
      <alignment vertical="center"/>
    </xf>
    <xf numFmtId="0" fontId="36" fillId="4" borderId="0" xfId="0" applyFont="1" applyFill="1" applyBorder="1" applyAlignment="1" applyProtection="1">
      <alignment horizontal="center" vertical="center" shrinkToFit="1"/>
    </xf>
    <xf numFmtId="0" fontId="33" fillId="4" borderId="2" xfId="0" applyFont="1" applyFill="1" applyBorder="1" applyAlignment="1" applyProtection="1">
      <alignment vertical="center" wrapText="1"/>
    </xf>
    <xf numFmtId="0" fontId="8" fillId="4" borderId="2" xfId="0" applyFont="1" applyFill="1" applyBorder="1" applyProtection="1">
      <alignment vertical="center"/>
    </xf>
    <xf numFmtId="0" fontId="36" fillId="4" borderId="2" xfId="0" applyFont="1" applyFill="1" applyBorder="1" applyAlignment="1" applyProtection="1">
      <alignment horizontal="center" vertical="center" shrinkToFit="1"/>
    </xf>
    <xf numFmtId="0" fontId="6" fillId="4" borderId="2" xfId="0" applyFont="1" applyFill="1" applyBorder="1" applyProtection="1">
      <alignment vertical="center"/>
    </xf>
    <xf numFmtId="0" fontId="13" fillId="4" borderId="2" xfId="0" applyFont="1" applyFill="1" applyBorder="1" applyProtection="1">
      <alignment vertical="center"/>
    </xf>
    <xf numFmtId="0" fontId="27" fillId="0" borderId="0" xfId="0" applyFont="1" applyAlignment="1" applyProtection="1">
      <alignment vertical="center" wrapText="1"/>
    </xf>
    <xf numFmtId="0" fontId="27" fillId="6" borderId="0" xfId="0" applyFont="1" applyFill="1" applyAlignment="1" applyProtection="1">
      <alignment vertical="center" wrapText="1"/>
    </xf>
    <xf numFmtId="0" fontId="46" fillId="4" borderId="71" xfId="0" applyFont="1" applyFill="1" applyBorder="1" applyProtection="1">
      <alignment vertical="center"/>
      <protection locked="0"/>
    </xf>
    <xf numFmtId="185" fontId="40" fillId="3" borderId="0" xfId="4" applyNumberFormat="1" applyFont="1" applyFill="1" applyAlignment="1">
      <alignment horizontal="left" vertical="center" shrinkToFit="1"/>
    </xf>
    <xf numFmtId="185" fontId="19" fillId="3" borderId="0" xfId="4" applyNumberFormat="1" applyFont="1" applyFill="1" applyAlignment="1">
      <alignment horizontal="left" vertical="center" shrinkToFit="1"/>
    </xf>
    <xf numFmtId="0" fontId="15" fillId="0" borderId="0" xfId="0" applyFont="1" applyAlignment="1" applyProtection="1">
      <alignment horizontal="right" vertical="center"/>
      <protection locked="0"/>
    </xf>
    <xf numFmtId="0" fontId="17" fillId="0" borderId="0" xfId="0" applyFont="1" applyAlignment="1" applyProtection="1">
      <alignment vertical="top"/>
      <protection locked="0"/>
    </xf>
    <xf numFmtId="0" fontId="15" fillId="3" borderId="5" xfId="0" applyFont="1" applyFill="1" applyBorder="1" applyProtection="1">
      <alignment vertical="center"/>
      <protection locked="0"/>
    </xf>
    <xf numFmtId="0" fontId="15" fillId="3" borderId="6" xfId="0" applyFont="1" applyFill="1" applyBorder="1" applyProtection="1">
      <alignment vertical="center"/>
      <protection locked="0"/>
    </xf>
    <xf numFmtId="176" fontId="15" fillId="3" borderId="68" xfId="0" applyNumberFormat="1" applyFont="1" applyFill="1" applyBorder="1" applyProtection="1">
      <alignment vertical="center"/>
      <protection locked="0"/>
    </xf>
    <xf numFmtId="0" fontId="15" fillId="3" borderId="62" xfId="0" applyFont="1" applyFill="1" applyBorder="1" applyProtection="1">
      <alignment vertical="center"/>
      <protection locked="0"/>
    </xf>
    <xf numFmtId="0" fontId="15" fillId="3" borderId="63" xfId="0" applyFont="1" applyFill="1" applyBorder="1" applyProtection="1">
      <alignment vertical="center"/>
      <protection locked="0"/>
    </xf>
    <xf numFmtId="176" fontId="15" fillId="3" borderId="69" xfId="0" applyNumberFormat="1" applyFont="1" applyFill="1" applyBorder="1" applyProtection="1">
      <alignment vertical="center"/>
      <protection locked="0"/>
    </xf>
    <xf numFmtId="0" fontId="15" fillId="3" borderId="32" xfId="0" applyFont="1" applyFill="1" applyBorder="1" applyAlignment="1" applyProtection="1">
      <alignment horizontal="left" vertical="center"/>
      <protection locked="0"/>
    </xf>
    <xf numFmtId="0" fontId="15" fillId="3" borderId="31" xfId="0" applyFont="1" applyFill="1" applyBorder="1" applyAlignment="1" applyProtection="1">
      <alignment horizontal="left" vertical="center"/>
      <protection locked="0"/>
    </xf>
    <xf numFmtId="0" fontId="15" fillId="3" borderId="72" xfId="0" applyFont="1" applyFill="1" applyBorder="1" applyProtection="1">
      <alignment vertical="center"/>
      <protection locked="0"/>
    </xf>
    <xf numFmtId="0" fontId="15" fillId="3" borderId="60" xfId="0" applyFont="1" applyFill="1" applyBorder="1" applyAlignment="1" applyProtection="1">
      <alignment horizontal="left" vertical="center"/>
      <protection locked="0"/>
    </xf>
    <xf numFmtId="0" fontId="15" fillId="3" borderId="61" xfId="0" applyFont="1" applyFill="1" applyBorder="1" applyAlignment="1" applyProtection="1">
      <alignment horizontal="left" vertical="center"/>
      <protection locked="0"/>
    </xf>
    <xf numFmtId="0" fontId="15" fillId="3" borderId="39" xfId="0" applyFont="1" applyFill="1" applyBorder="1" applyProtection="1">
      <alignment vertical="center"/>
      <protection locked="0"/>
    </xf>
    <xf numFmtId="0" fontId="15" fillId="3" borderId="40" xfId="0" applyFont="1" applyFill="1" applyBorder="1" applyProtection="1">
      <alignment vertical="center"/>
      <protection locked="0"/>
    </xf>
    <xf numFmtId="0" fontId="15" fillId="3" borderId="73" xfId="0" applyFont="1" applyFill="1" applyBorder="1" applyProtection="1">
      <alignment vertical="center"/>
      <protection locked="0"/>
    </xf>
    <xf numFmtId="0" fontId="15" fillId="3" borderId="16" xfId="0" applyFont="1" applyFill="1" applyBorder="1" applyProtection="1">
      <alignment vertical="center"/>
      <protection locked="0"/>
    </xf>
    <xf numFmtId="0" fontId="15" fillId="3" borderId="19" xfId="0" applyFont="1" applyFill="1" applyBorder="1" applyProtection="1">
      <alignment vertical="center"/>
      <protection locked="0"/>
    </xf>
    <xf numFmtId="0" fontId="15" fillId="3" borderId="14" xfId="0" applyFont="1" applyFill="1" applyBorder="1" applyProtection="1">
      <alignment vertical="center"/>
      <protection locked="0"/>
    </xf>
    <xf numFmtId="0" fontId="15" fillId="3" borderId="7" xfId="0" applyFont="1" applyFill="1" applyBorder="1" applyAlignment="1" applyProtection="1">
      <alignment horizontal="right" vertical="center"/>
      <protection locked="0"/>
    </xf>
    <xf numFmtId="0" fontId="15" fillId="3" borderId="8" xfId="0" applyFont="1" applyFill="1" applyBorder="1" applyProtection="1">
      <alignment vertical="center"/>
      <protection locked="0"/>
    </xf>
    <xf numFmtId="0" fontId="15" fillId="3" borderId="9" xfId="0" applyFont="1" applyFill="1" applyBorder="1" applyProtection="1">
      <alignment vertical="center"/>
      <protection locked="0"/>
    </xf>
    <xf numFmtId="0" fontId="15" fillId="3" borderId="32" xfId="0" applyFont="1" applyFill="1" applyBorder="1" applyProtection="1">
      <alignment vertical="center"/>
      <protection locked="0"/>
    </xf>
    <xf numFmtId="0" fontId="15" fillId="3" borderId="31" xfId="0" applyFont="1" applyFill="1" applyBorder="1" applyAlignment="1" applyProtection="1">
      <alignment horizontal="right" vertical="center"/>
      <protection locked="0"/>
    </xf>
    <xf numFmtId="0" fontId="15" fillId="3" borderId="19" xfId="0" applyFont="1" applyFill="1" applyBorder="1" applyAlignment="1" applyProtection="1">
      <alignment horizontal="right" vertical="center"/>
      <protection locked="0"/>
    </xf>
    <xf numFmtId="0" fontId="15" fillId="3" borderId="15" xfId="0" applyFont="1" applyFill="1" applyBorder="1" applyProtection="1">
      <alignment vertical="center"/>
      <protection locked="0"/>
    </xf>
    <xf numFmtId="0" fontId="15" fillId="3" borderId="8" xfId="0" applyFont="1" applyFill="1" applyBorder="1" applyAlignment="1" applyProtection="1">
      <alignment vertical="center"/>
      <protection locked="0"/>
    </xf>
    <xf numFmtId="0" fontId="15" fillId="3" borderId="3"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0" xfId="0" applyFont="1" applyAlignment="1" applyProtection="1">
      <alignment horizontal="left" vertical="center" indent="1"/>
      <protection locked="0"/>
    </xf>
    <xf numFmtId="0" fontId="15" fillId="0" borderId="0" xfId="0" applyFont="1" applyAlignment="1" applyProtection="1">
      <alignment horizontal="left" vertical="center" indent="3"/>
      <protection locked="0"/>
    </xf>
    <xf numFmtId="0" fontId="15" fillId="0" borderId="0" xfId="0" applyFont="1" applyAlignment="1" applyProtection="1">
      <alignment horizontal="left" vertical="center" indent="2"/>
      <protection locked="0"/>
    </xf>
    <xf numFmtId="0" fontId="15" fillId="3" borderId="6" xfId="0" applyFont="1" applyFill="1" applyBorder="1" applyAlignment="1" applyProtection="1">
      <alignment horizontal="right" vertical="center"/>
      <protection locked="0"/>
    </xf>
    <xf numFmtId="0" fontId="15" fillId="3" borderId="29" xfId="0" applyFont="1" applyFill="1" applyBorder="1" applyAlignment="1" applyProtection="1">
      <alignment horizontal="right" vertical="center"/>
      <protection locked="0"/>
    </xf>
    <xf numFmtId="0" fontId="15" fillId="3" borderId="17" xfId="0" applyFont="1" applyFill="1" applyBorder="1" applyAlignment="1" applyProtection="1">
      <alignment horizontal="right" vertical="center"/>
      <protection locked="0"/>
    </xf>
    <xf numFmtId="0" fontId="15" fillId="3" borderId="2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24" xfId="0" applyFont="1" applyFill="1" applyBorder="1" applyProtection="1">
      <alignment vertical="center"/>
      <protection locked="0"/>
    </xf>
    <xf numFmtId="0" fontId="15" fillId="0" borderId="41" xfId="0" applyFont="1" applyBorder="1" applyProtection="1">
      <alignment vertical="center"/>
      <protection locked="0"/>
    </xf>
    <xf numFmtId="0" fontId="15" fillId="3" borderId="42" xfId="0" applyFont="1" applyFill="1" applyBorder="1" applyAlignment="1" applyProtection="1">
      <alignment horizontal="right" vertical="center" indent="1"/>
      <protection locked="0"/>
    </xf>
    <xf numFmtId="0" fontId="15" fillId="0" borderId="43" xfId="0" applyFont="1" applyBorder="1" applyProtection="1">
      <alignment vertical="center"/>
      <protection locked="0"/>
    </xf>
    <xf numFmtId="0" fontId="15" fillId="0" borderId="44" xfId="0" applyFont="1" applyBorder="1" applyProtection="1">
      <alignment vertical="center"/>
      <protection locked="0"/>
    </xf>
    <xf numFmtId="0" fontId="20" fillId="0" borderId="0" xfId="0" applyFont="1" applyAlignment="1" applyProtection="1">
      <alignment vertical="top"/>
      <protection locked="0"/>
    </xf>
    <xf numFmtId="0" fontId="21" fillId="0" borderId="0" xfId="0" applyFont="1" applyProtection="1">
      <alignment vertical="center"/>
      <protection locked="0"/>
    </xf>
    <xf numFmtId="183" fontId="37" fillId="0" borderId="38" xfId="4" applyNumberFormat="1" applyFont="1" applyBorder="1" applyAlignment="1">
      <alignment vertical="center" shrinkToFit="1"/>
    </xf>
    <xf numFmtId="0" fontId="37" fillId="0" borderId="50" xfId="4" applyFont="1" applyBorder="1" applyAlignment="1" applyProtection="1">
      <alignment vertical="center" shrinkToFit="1"/>
      <protection locked="0"/>
    </xf>
    <xf numFmtId="0" fontId="15" fillId="0" borderId="0" xfId="4" applyFont="1" applyBorder="1" applyAlignment="1">
      <alignment vertical="center" shrinkToFit="1"/>
    </xf>
    <xf numFmtId="185" fontId="15" fillId="0" borderId="0" xfId="0" applyNumberFormat="1" applyFont="1" applyFill="1">
      <alignment vertical="center"/>
    </xf>
    <xf numFmtId="0" fontId="2" fillId="6" borderId="0" xfId="0" applyFont="1" applyFill="1" applyAlignment="1" applyProtection="1">
      <alignment horizontal="left" vertical="center" wrapText="1"/>
      <protection locked="0"/>
    </xf>
    <xf numFmtId="0" fontId="3" fillId="0" borderId="0" xfId="0" applyFont="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3" fillId="0" borderId="0" xfId="0"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2" fillId="6" borderId="0" xfId="0" applyFont="1" applyFill="1" applyAlignment="1" applyProtection="1">
      <alignment vertical="center" wrapText="1"/>
      <protection locked="0"/>
    </xf>
    <xf numFmtId="0" fontId="14" fillId="0" borderId="0" xfId="4" applyFont="1" applyFill="1" applyAlignment="1">
      <alignment horizontal="right" vertical="center" shrinkToFit="1"/>
    </xf>
    <xf numFmtId="185" fontId="14" fillId="0" borderId="0" xfId="4" applyNumberFormat="1" applyFont="1" applyFill="1" applyAlignment="1">
      <alignment vertical="center" shrinkToFit="1"/>
    </xf>
    <xf numFmtId="179" fontId="37" fillId="4" borderId="38" xfId="4" applyNumberFormat="1" applyFont="1" applyFill="1" applyBorder="1" applyAlignment="1" applyProtection="1">
      <alignment horizontal="right" vertical="center" shrinkToFit="1"/>
      <protection locked="0"/>
    </xf>
    <xf numFmtId="179" fontId="37" fillId="4" borderId="28" xfId="4" applyNumberFormat="1" applyFont="1" applyFill="1" applyBorder="1" applyAlignment="1" applyProtection="1">
      <alignment horizontal="right" vertical="center" shrinkToFit="1"/>
      <protection locked="0"/>
    </xf>
    <xf numFmtId="179" fontId="37" fillId="4" borderId="50" xfId="4" applyNumberFormat="1" applyFont="1" applyFill="1" applyBorder="1" applyAlignment="1" applyProtection="1">
      <alignment horizontal="right" vertical="center" shrinkToFit="1"/>
      <protection locked="0"/>
    </xf>
    <xf numFmtId="0" fontId="15" fillId="3" borderId="56" xfId="4" applyFont="1" applyFill="1" applyBorder="1" applyAlignment="1">
      <alignment vertical="center" shrinkToFit="1"/>
    </xf>
    <xf numFmtId="0" fontId="45" fillId="0" borderId="53" xfId="4" applyFont="1" applyBorder="1">
      <alignment vertical="center"/>
    </xf>
    <xf numFmtId="181" fontId="37" fillId="0" borderId="74" xfId="4" applyNumberFormat="1" applyFont="1" applyBorder="1" applyAlignment="1">
      <alignment vertical="center" shrinkToFit="1"/>
    </xf>
    <xf numFmtId="0" fontId="15" fillId="0" borderId="10" xfId="4" applyFont="1" applyBorder="1" applyAlignment="1">
      <alignment horizontal="right" vertical="center" shrinkToFit="1"/>
    </xf>
    <xf numFmtId="6" fontId="18" fillId="0" borderId="10" xfId="2" applyFont="1" applyBorder="1" applyAlignment="1">
      <alignment vertical="center" shrinkToFit="1"/>
    </xf>
    <xf numFmtId="183" fontId="37" fillId="0" borderId="50" xfId="4" applyNumberFormat="1" applyFont="1" applyBorder="1" applyAlignment="1">
      <alignment vertical="center" shrinkToFit="1"/>
    </xf>
    <xf numFmtId="0" fontId="15" fillId="3" borderId="10" xfId="4" applyFont="1" applyFill="1" applyBorder="1" applyAlignment="1">
      <alignment vertical="center" shrinkToFit="1"/>
    </xf>
    <xf numFmtId="0" fontId="48" fillId="0" borderId="0" xfId="0" applyFont="1" applyAlignment="1" applyProtection="1">
      <alignment vertical="center"/>
      <protection locked="0"/>
    </xf>
    <xf numFmtId="0" fontId="31" fillId="6" borderId="0" xfId="0" applyFont="1" applyFill="1" applyAlignment="1" applyProtection="1">
      <alignment vertical="center"/>
      <protection locked="0"/>
    </xf>
    <xf numFmtId="0" fontId="15" fillId="0" borderId="0" xfId="0" applyFont="1" applyBorder="1">
      <alignment vertical="center"/>
    </xf>
    <xf numFmtId="0" fontId="14" fillId="0" borderId="0" xfId="0" applyFont="1" applyFill="1" applyBorder="1" applyAlignment="1" applyProtection="1">
      <alignment vertical="top" wrapText="1"/>
      <protection locked="0"/>
    </xf>
    <xf numFmtId="0" fontId="14" fillId="0" borderId="40" xfId="0" applyFont="1" applyFill="1" applyBorder="1" applyAlignment="1" applyProtection="1">
      <alignment vertical="top" wrapText="1"/>
      <protection locked="0"/>
    </xf>
    <xf numFmtId="0" fontId="15" fillId="0" borderId="75" xfId="0" applyFont="1" applyFill="1" applyBorder="1">
      <alignment vertical="center"/>
    </xf>
    <xf numFmtId="0" fontId="15" fillId="0" borderId="2" xfId="0" applyFont="1" applyFill="1" applyBorder="1">
      <alignment vertical="center"/>
    </xf>
    <xf numFmtId="0" fontId="15" fillId="0" borderId="15" xfId="0" applyFont="1" applyFill="1" applyBorder="1">
      <alignment vertical="center"/>
    </xf>
    <xf numFmtId="0" fontId="14" fillId="4" borderId="76" xfId="0" applyFont="1" applyFill="1" applyBorder="1" applyAlignment="1" applyProtection="1">
      <alignment horizontal="center" vertical="center" wrapText="1"/>
      <protection locked="0"/>
    </xf>
    <xf numFmtId="0" fontId="14" fillId="4" borderId="56" xfId="0" applyFont="1" applyFill="1" applyBorder="1" applyAlignment="1" applyProtection="1">
      <alignment horizontal="center" vertical="center" wrapText="1"/>
      <protection locked="0"/>
    </xf>
    <xf numFmtId="186" fontId="17" fillId="6" borderId="66" xfId="0" applyNumberFormat="1" applyFont="1" applyFill="1" applyBorder="1" applyAlignment="1" applyProtection="1">
      <alignment horizontal="right" vertical="center" wrapText="1"/>
    </xf>
    <xf numFmtId="0" fontId="24" fillId="0" borderId="0" xfId="0" applyFont="1" applyAlignment="1" applyProtection="1">
      <alignment vertical="top"/>
      <protection locked="0"/>
    </xf>
    <xf numFmtId="0" fontId="27" fillId="0" borderId="39" xfId="0" applyFont="1" applyFill="1" applyBorder="1" applyAlignment="1" applyProtection="1">
      <alignment horizontal="left" indent="2"/>
      <protection locked="0"/>
    </xf>
    <xf numFmtId="0" fontId="27" fillId="0" borderId="77" xfId="0" applyFont="1" applyBorder="1" applyAlignment="1" applyProtection="1">
      <alignment vertical="center" wrapText="1"/>
      <protection locked="0"/>
    </xf>
    <xf numFmtId="0" fontId="15" fillId="4" borderId="39" xfId="0" applyFont="1" applyFill="1" applyBorder="1" applyProtection="1">
      <alignment vertical="center"/>
      <protection locked="0"/>
    </xf>
    <xf numFmtId="0" fontId="15" fillId="4" borderId="0" xfId="0" applyFont="1" applyFill="1" applyProtection="1">
      <alignment vertical="center"/>
      <protection locked="0"/>
    </xf>
    <xf numFmtId="0" fontId="15" fillId="4" borderId="40" xfId="0" applyFont="1" applyFill="1" applyBorder="1" applyProtection="1">
      <alignment vertical="center"/>
      <protection locked="0"/>
    </xf>
    <xf numFmtId="0" fontId="15" fillId="4" borderId="14" xfId="0" applyFont="1" applyFill="1" applyBorder="1" applyProtection="1">
      <alignment vertical="center"/>
      <protection locked="0"/>
    </xf>
    <xf numFmtId="0" fontId="15" fillId="4" borderId="2" xfId="0" applyFont="1" applyFill="1" applyBorder="1" applyProtection="1">
      <alignment vertical="center"/>
      <protection locked="0"/>
    </xf>
    <xf numFmtId="0" fontId="15" fillId="4" borderId="15" xfId="0" applyFont="1" applyFill="1" applyBorder="1" applyProtection="1">
      <alignment vertical="center"/>
      <protection locked="0"/>
    </xf>
    <xf numFmtId="176" fontId="15" fillId="4" borderId="62" xfId="0" applyNumberFormat="1" applyFont="1" applyFill="1" applyBorder="1" applyAlignment="1" applyProtection="1">
      <alignment horizontal="left" vertical="center" indent="1"/>
      <protection locked="0"/>
    </xf>
    <xf numFmtId="0" fontId="14" fillId="4" borderId="32" xfId="0" applyFont="1" applyFill="1" applyBorder="1" applyAlignment="1" applyProtection="1">
      <alignment horizontal="left" vertical="center" indent="1"/>
      <protection locked="0"/>
    </xf>
    <xf numFmtId="0" fontId="12" fillId="0" borderId="0" xfId="0" applyFont="1" applyAlignment="1" applyProtection="1">
      <alignment horizontal="left"/>
    </xf>
    <xf numFmtId="185" fontId="15" fillId="0" borderId="0" xfId="0" applyNumberFormat="1" applyFont="1" applyFill="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45" fillId="3" borderId="14" xfId="0" applyFont="1" applyFill="1" applyBorder="1" applyAlignment="1" applyProtection="1">
      <alignment horizontal="center" vertical="center" wrapText="1"/>
      <protection locked="0"/>
    </xf>
    <xf numFmtId="0" fontId="45" fillId="3" borderId="2" xfId="0" applyFont="1" applyFill="1" applyBorder="1" applyAlignment="1" applyProtection="1">
      <alignment horizontal="center" vertical="center"/>
      <protection locked="0"/>
    </xf>
    <xf numFmtId="0" fontId="45" fillId="3" borderId="15" xfId="0" applyFont="1" applyFill="1" applyBorder="1" applyAlignment="1" applyProtection="1">
      <alignment horizontal="center" vertical="center"/>
      <protection locked="0"/>
    </xf>
    <xf numFmtId="0" fontId="15" fillId="3" borderId="8"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27" fillId="3" borderId="3" xfId="0" applyFont="1" applyFill="1" applyBorder="1" applyAlignment="1" applyProtection="1">
      <alignment horizontal="left" vertical="center" wrapText="1"/>
      <protection locked="0"/>
    </xf>
    <xf numFmtId="0" fontId="27" fillId="3" borderId="9" xfId="0" applyFont="1" applyFill="1" applyBorder="1" applyAlignment="1" applyProtection="1">
      <alignment horizontal="left" vertical="center" wrapText="1"/>
      <protection locked="0"/>
    </xf>
    <xf numFmtId="0" fontId="14" fillId="0" borderId="0" xfId="0" applyFont="1" applyBorder="1" applyAlignment="1" applyProtection="1">
      <alignment horizontal="left" wrapText="1"/>
      <protection locked="0"/>
    </xf>
    <xf numFmtId="0" fontId="14" fillId="0" borderId="2" xfId="0" applyFont="1" applyBorder="1" applyAlignment="1" applyProtection="1">
      <alignment horizontal="left" wrapText="1"/>
      <protection locked="0"/>
    </xf>
    <xf numFmtId="0" fontId="15" fillId="3" borderId="8"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0" fontId="14" fillId="0" borderId="3"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45" fillId="3" borderId="2" xfId="0" applyFont="1" applyFill="1" applyBorder="1" applyAlignment="1" applyProtection="1">
      <alignment horizontal="center" vertical="center" wrapText="1"/>
      <protection locked="0"/>
    </xf>
    <xf numFmtId="0" fontId="45" fillId="3" borderId="15" xfId="0" applyFont="1" applyFill="1" applyBorder="1" applyAlignment="1" applyProtection="1">
      <alignment horizontal="center" vertical="center" wrapText="1"/>
      <protection locked="0"/>
    </xf>
    <xf numFmtId="0" fontId="24" fillId="4" borderId="39" xfId="0" applyFont="1" applyFill="1" applyBorder="1" applyAlignment="1" applyProtection="1">
      <alignment horizontal="left" vertical="top" wrapText="1"/>
      <protection locked="0"/>
    </xf>
    <xf numFmtId="0" fontId="24" fillId="4" borderId="0" xfId="0" applyFont="1" applyFill="1" applyBorder="1" applyAlignment="1" applyProtection="1">
      <alignment horizontal="left" vertical="top" wrapText="1"/>
      <protection locked="0"/>
    </xf>
    <xf numFmtId="0" fontId="24" fillId="4" borderId="40" xfId="0"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15" xfId="0" applyFont="1" applyFill="1" applyBorder="1" applyAlignment="1" applyProtection="1">
      <alignment horizontal="left" vertical="top" wrapText="1"/>
      <protection locked="0"/>
    </xf>
    <xf numFmtId="0" fontId="14" fillId="4" borderId="32" xfId="0" applyFont="1" applyFill="1" applyBorder="1" applyAlignment="1" applyProtection="1">
      <alignment horizontal="center" vertical="center" wrapText="1"/>
      <protection locked="0"/>
    </xf>
    <xf numFmtId="0" fontId="14" fillId="4" borderId="2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protection locked="0"/>
    </xf>
    <xf numFmtId="0" fontId="14" fillId="4" borderId="32" xfId="0" applyFont="1" applyFill="1" applyBorder="1" applyAlignment="1" applyProtection="1">
      <alignment horizontal="left" vertical="center" wrapText="1"/>
      <protection locked="0"/>
    </xf>
    <xf numFmtId="0" fontId="14" fillId="4" borderId="29" xfId="0" applyFont="1" applyFill="1" applyBorder="1" applyAlignment="1" applyProtection="1">
      <alignment horizontal="left" vertical="center" wrapText="1"/>
      <protection locked="0"/>
    </xf>
    <xf numFmtId="0" fontId="14" fillId="4" borderId="33"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left" vertical="center" wrapText="1"/>
      <protection locked="0"/>
    </xf>
    <xf numFmtId="185" fontId="16" fillId="0" borderId="65" xfId="0" applyNumberFormat="1" applyFont="1" applyFill="1" applyBorder="1" applyAlignment="1" applyProtection="1">
      <alignment horizontal="center" vertical="center" wrapText="1"/>
      <protection locked="0"/>
    </xf>
    <xf numFmtId="0" fontId="14" fillId="4" borderId="5"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4" fillId="4" borderId="7"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14" fillId="4" borderId="37"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wrapText="1"/>
      <protection locked="0"/>
    </xf>
    <xf numFmtId="0" fontId="15" fillId="3" borderId="10"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protection locked="0"/>
    </xf>
    <xf numFmtId="0" fontId="27" fillId="3" borderId="16" xfId="0" applyFont="1" applyFill="1" applyBorder="1" applyAlignment="1" applyProtection="1">
      <alignment horizontal="center" vertical="center" wrapText="1"/>
      <protection locked="0"/>
    </xf>
    <xf numFmtId="0" fontId="27" fillId="3" borderId="17" xfId="0" applyFont="1" applyFill="1" applyBorder="1" applyAlignment="1" applyProtection="1">
      <alignment horizontal="center" vertical="center" wrapText="1"/>
      <protection locked="0"/>
    </xf>
    <xf numFmtId="0" fontId="27" fillId="3" borderId="18" xfId="0" applyFont="1" applyFill="1" applyBorder="1" applyAlignment="1" applyProtection="1">
      <alignment horizontal="center" vertical="center" wrapText="1"/>
      <protection locked="0"/>
    </xf>
    <xf numFmtId="0" fontId="27" fillId="3" borderId="19" xfId="0" applyFont="1" applyFill="1" applyBorder="1" applyAlignment="1" applyProtection="1">
      <alignment horizontal="center" vertical="center" wrapText="1"/>
      <protection locked="0"/>
    </xf>
    <xf numFmtId="0" fontId="22" fillId="2" borderId="65" xfId="0" applyFont="1" applyFill="1" applyBorder="1" applyAlignment="1" applyProtection="1">
      <alignment horizontal="center" wrapText="1"/>
      <protection locked="0"/>
    </xf>
    <xf numFmtId="0" fontId="22" fillId="2" borderId="0" xfId="0" applyFont="1" applyFill="1" applyBorder="1" applyAlignment="1" applyProtection="1">
      <alignment horizontal="center" wrapText="1"/>
      <protection locked="0"/>
    </xf>
    <xf numFmtId="0" fontId="23" fillId="2" borderId="65" xfId="0" applyFont="1" applyFill="1" applyBorder="1" applyAlignment="1" applyProtection="1">
      <alignment horizontal="center" wrapText="1"/>
      <protection locked="0"/>
    </xf>
    <xf numFmtId="0" fontId="23" fillId="2" borderId="0" xfId="0" applyFont="1" applyFill="1" applyBorder="1" applyAlignment="1" applyProtection="1">
      <alignment horizontal="center" wrapText="1"/>
      <protection locked="0"/>
    </xf>
    <xf numFmtId="185" fontId="16" fillId="3" borderId="65" xfId="0" applyNumberFormat="1" applyFont="1" applyFill="1" applyBorder="1" applyAlignment="1" applyProtection="1">
      <alignment horizontal="center" vertical="center" shrinkToFit="1"/>
      <protection locked="0"/>
    </xf>
    <xf numFmtId="0" fontId="2" fillId="6" borderId="1" xfId="0" applyFont="1" applyFill="1" applyBorder="1" applyAlignment="1" applyProtection="1">
      <alignment horizontal="center" vertical="center" shrinkToFit="1"/>
      <protection locked="0"/>
    </xf>
    <xf numFmtId="0" fontId="43" fillId="3" borderId="0" xfId="0" applyFont="1" applyFill="1" applyBorder="1" applyAlignment="1" applyProtection="1">
      <alignment horizontal="right"/>
      <protection locked="0"/>
    </xf>
    <xf numFmtId="0" fontId="43" fillId="3" borderId="2" xfId="0" applyFont="1" applyFill="1" applyBorder="1" applyAlignment="1" applyProtection="1">
      <alignment horizontal="right"/>
      <protection locked="0"/>
    </xf>
    <xf numFmtId="0" fontId="17" fillId="4" borderId="0" xfId="0" applyFont="1" applyFill="1" applyBorder="1" applyAlignment="1" applyProtection="1">
      <alignment horizontal="left"/>
      <protection locked="0"/>
    </xf>
    <xf numFmtId="0" fontId="17" fillId="4" borderId="2" xfId="0" applyFont="1" applyFill="1" applyBorder="1" applyAlignment="1" applyProtection="1">
      <alignment horizontal="left"/>
      <protection locked="0"/>
    </xf>
    <xf numFmtId="0" fontId="32" fillId="4" borderId="0" xfId="0" applyFont="1" applyFill="1" applyBorder="1" applyAlignment="1" applyProtection="1">
      <alignment horizontal="left" vertical="center"/>
    </xf>
    <xf numFmtId="0" fontId="35" fillId="4" borderId="0" xfId="0" applyFont="1" applyFill="1" applyBorder="1" applyAlignment="1" applyProtection="1">
      <alignment horizontal="left" vertical="center" wrapText="1"/>
    </xf>
    <xf numFmtId="0" fontId="43" fillId="3" borderId="3" xfId="0" applyFont="1" applyFill="1" applyBorder="1" applyAlignment="1" applyProtection="1">
      <alignment horizontal="right"/>
      <protection locked="0"/>
    </xf>
    <xf numFmtId="0" fontId="43" fillId="3" borderId="0" xfId="0" applyFont="1" applyFill="1" applyBorder="1" applyAlignment="1" applyProtection="1">
      <alignment horizontal="right" wrapText="1"/>
      <protection locked="0"/>
    </xf>
    <xf numFmtId="0" fontId="43" fillId="3" borderId="2" xfId="0" applyFont="1" applyFill="1" applyBorder="1" applyAlignment="1" applyProtection="1">
      <alignment horizontal="right" wrapText="1"/>
      <protection locked="0"/>
    </xf>
    <xf numFmtId="0" fontId="14" fillId="4" borderId="3" xfId="0" applyFont="1" applyFill="1" applyBorder="1" applyAlignment="1" applyProtection="1">
      <alignment horizontal="left" wrapText="1"/>
      <protection locked="0"/>
    </xf>
    <xf numFmtId="0" fontId="14" fillId="4" borderId="0" xfId="0" applyFont="1" applyFill="1" applyBorder="1" applyAlignment="1" applyProtection="1">
      <alignment horizontal="left" wrapText="1"/>
      <protection locked="0"/>
    </xf>
    <xf numFmtId="0" fontId="14" fillId="4" borderId="2" xfId="0" applyFont="1" applyFill="1" applyBorder="1" applyAlignment="1" applyProtection="1">
      <alignment horizontal="left" wrapText="1"/>
      <protection locked="0"/>
    </xf>
    <xf numFmtId="0" fontId="14" fillId="0" borderId="0" xfId="0" applyFont="1" applyFill="1" applyBorder="1" applyAlignment="1" applyProtection="1">
      <alignment horizontal="left" vertical="top" wrapText="1"/>
    </xf>
    <xf numFmtId="0" fontId="14" fillId="4" borderId="5" xfId="0" applyFont="1" applyFill="1" applyBorder="1" applyAlignment="1" applyProtection="1">
      <alignment horizontal="center" vertical="center" wrapText="1"/>
      <protection locked="0"/>
    </xf>
    <xf numFmtId="0" fontId="14" fillId="4" borderId="25" xfId="0" applyFont="1" applyFill="1" applyBorder="1" applyAlignment="1" applyProtection="1">
      <alignment horizontal="left" vertical="center" wrapText="1"/>
      <protection locked="0"/>
    </xf>
    <xf numFmtId="0" fontId="14" fillId="4" borderId="30"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4" fillId="4" borderId="19"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55" xfId="0" applyFont="1" applyFill="1" applyBorder="1" applyAlignment="1" applyProtection="1">
      <alignment horizontal="center" vertical="center" wrapText="1"/>
      <protection locked="0"/>
    </xf>
    <xf numFmtId="0" fontId="16" fillId="0" borderId="77" xfId="0" applyFont="1" applyBorder="1" applyAlignment="1" applyProtection="1">
      <alignment horizontal="center" vertical="center" wrapText="1"/>
      <protection locked="0"/>
    </xf>
    <xf numFmtId="0" fontId="16" fillId="0" borderId="78" xfId="0" applyFont="1" applyBorder="1" applyAlignment="1" applyProtection="1">
      <alignment horizontal="center" vertical="center" wrapText="1"/>
      <protection locked="0"/>
    </xf>
    <xf numFmtId="185" fontId="15" fillId="3" borderId="0" xfId="0" applyNumberFormat="1" applyFont="1" applyFill="1" applyAlignment="1">
      <alignment horizontal="center" vertical="center"/>
    </xf>
    <xf numFmtId="0" fontId="27" fillId="4" borderId="39" xfId="0" applyFont="1" applyFill="1" applyBorder="1" applyAlignment="1" applyProtection="1">
      <alignment horizontal="left" vertical="top" wrapText="1"/>
      <protection locked="0"/>
    </xf>
    <xf numFmtId="0" fontId="27" fillId="4" borderId="0" xfId="0" applyFont="1" applyFill="1" applyBorder="1" applyAlignment="1" applyProtection="1">
      <alignment horizontal="left" vertical="top" wrapText="1"/>
      <protection locked="0"/>
    </xf>
    <xf numFmtId="0" fontId="27" fillId="4" borderId="40" xfId="0" applyFont="1" applyFill="1" applyBorder="1" applyAlignment="1" applyProtection="1">
      <alignment horizontal="left" vertical="top" wrapText="1"/>
      <protection locked="0"/>
    </xf>
    <xf numFmtId="0" fontId="27" fillId="4" borderId="14" xfId="0" applyFont="1" applyFill="1" applyBorder="1" applyAlignment="1" applyProtection="1">
      <alignment horizontal="left" vertical="top" wrapText="1"/>
      <protection locked="0"/>
    </xf>
    <xf numFmtId="0" fontId="27" fillId="4" borderId="2" xfId="0" applyFont="1" applyFill="1" applyBorder="1" applyAlignment="1" applyProtection="1">
      <alignment horizontal="left" vertical="top" wrapText="1"/>
      <protection locked="0"/>
    </xf>
    <xf numFmtId="0" fontId="27" fillId="4" borderId="15" xfId="0" applyFont="1" applyFill="1" applyBorder="1" applyAlignment="1" applyProtection="1">
      <alignment horizontal="left" vertical="top" wrapText="1"/>
      <protection locked="0"/>
    </xf>
    <xf numFmtId="0" fontId="14" fillId="3" borderId="8"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27" fillId="0" borderId="46" xfId="0" applyFont="1" applyFill="1" applyBorder="1" applyAlignment="1" applyProtection="1">
      <alignment horizontal="left" vertical="center" indent="1"/>
      <protection locked="0"/>
    </xf>
    <xf numFmtId="0" fontId="27" fillId="0" borderId="59" xfId="0" applyFont="1" applyFill="1" applyBorder="1" applyAlignment="1" applyProtection="1">
      <alignment horizontal="left" vertical="center" indent="1"/>
      <protection locked="0"/>
    </xf>
    <xf numFmtId="0" fontId="15" fillId="3" borderId="43" xfId="4" applyFont="1" applyFill="1" applyBorder="1" applyAlignment="1">
      <alignment horizontal="center" vertical="center" shrinkToFit="1"/>
    </xf>
    <xf numFmtId="0" fontId="15" fillId="3" borderId="44" xfId="4" applyFont="1" applyFill="1" applyBorder="1" applyAlignment="1">
      <alignment horizontal="center" vertical="center" shrinkToFit="1"/>
    </xf>
    <xf numFmtId="0" fontId="37" fillId="0" borderId="21" xfId="4" applyFont="1" applyBorder="1" applyAlignment="1" applyProtection="1">
      <alignment horizontal="center" vertical="center" shrinkToFit="1"/>
      <protection locked="0"/>
    </xf>
    <xf numFmtId="0" fontId="37" fillId="0" borderId="11" xfId="4" applyFont="1" applyBorder="1" applyAlignment="1" applyProtection="1">
      <alignment horizontal="center" vertical="center" shrinkToFit="1"/>
      <protection locked="0"/>
    </xf>
    <xf numFmtId="0" fontId="42" fillId="0" borderId="23" xfId="4" applyFont="1" applyBorder="1" applyAlignment="1">
      <alignment horizontal="center" vertical="center" shrinkToFit="1"/>
    </xf>
    <xf numFmtId="0" fontId="42" fillId="0" borderId="6" xfId="4" applyFont="1" applyBorder="1" applyAlignment="1">
      <alignment horizontal="center" vertical="center" shrinkToFit="1"/>
    </xf>
    <xf numFmtId="0" fontId="42" fillId="0" borderId="25" xfId="4" applyFont="1" applyBorder="1" applyAlignment="1">
      <alignment horizontal="center" vertical="center" shrinkToFit="1"/>
    </xf>
    <xf numFmtId="0" fontId="37" fillId="0" borderId="55" xfId="4" applyFont="1" applyBorder="1" applyAlignment="1" applyProtection="1">
      <alignment horizontal="center" vertical="center" shrinkToFit="1"/>
      <protection locked="0"/>
    </xf>
    <xf numFmtId="0" fontId="37" fillId="0" borderId="17" xfId="4" applyFont="1" applyBorder="1" applyAlignment="1" applyProtection="1">
      <alignment horizontal="center" vertical="center" shrinkToFit="1"/>
      <protection locked="0"/>
    </xf>
    <xf numFmtId="0" fontId="37" fillId="0" borderId="19" xfId="4" applyFont="1" applyBorder="1" applyAlignment="1" applyProtection="1">
      <alignment horizontal="center" vertical="center" shrinkToFit="1"/>
      <protection locked="0"/>
    </xf>
  </cellXfs>
  <cellStyles count="6">
    <cellStyle name="パーセント" xfId="3" builtinId="5"/>
    <cellStyle name="桁区切り" xfId="1" builtinId="6"/>
    <cellStyle name="桁区切り 2" xfId="5" xr:uid="{F24E7B95-9211-43B8-85C5-A2E1EF57EBA3}"/>
    <cellStyle name="通貨" xfId="2" builtinId="7"/>
    <cellStyle name="標準" xfId="0" builtinId="0"/>
    <cellStyle name="標準 2" xfId="4" xr:uid="{8A626A3E-6E61-4992-96DB-9985FE3F9345}"/>
  </cellStyles>
  <dxfs count="80">
    <dxf>
      <font>
        <color rgb="FF9C0006"/>
      </font>
      <fill>
        <patternFill>
          <bgColor rgb="FFFFC7CE"/>
        </patternFill>
      </fill>
    </dxf>
    <dxf>
      <font>
        <color rgb="FFFF000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2" tint="-9.9948118533890809E-2"/>
      </font>
      <numFmt numFmtId="187" formatCode=";;;&quot;担当教員、外部講師、弁理士など…&quot;"/>
    </dxf>
    <dxf>
      <font>
        <b/>
        <i val="0"/>
        <color theme="2" tint="-9.9948118533890809E-2"/>
      </font>
      <numFmt numFmtId="187" formatCode=";;;&quot;担当教員、外部講師、弁理士など…&quot;"/>
    </dxf>
    <dxf>
      <font>
        <b/>
        <i val="0"/>
        <color theme="2" tint="-9.9948118533890809E-2"/>
      </font>
      <numFmt numFmtId="187" formatCode=";;;&quot;担当教員、外部講師、弁理士など…&quot;"/>
    </dxf>
    <dxf>
      <font>
        <b/>
        <i val="0"/>
        <color theme="2" tint="-9.9948118533890809E-2"/>
      </font>
      <numFmt numFmtId="187" formatCode=";;;&quot;担当教員、外部講師、弁理士など…&quo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2" tint="-9.9948118533890809E-2"/>
      </font>
      <numFmt numFmtId="188" formatCode=";;;&quot;本校、訪問先、現地名称など…&quot;"/>
    </dxf>
    <dxf>
      <font>
        <b/>
        <i val="0"/>
        <color theme="2" tint="-9.9948118533890809E-2"/>
      </font>
      <numFmt numFmtId="188" formatCode=";;;&quot;本校、訪問先、現地名称など…&quot;"/>
    </dxf>
    <dxf>
      <font>
        <b/>
        <i val="0"/>
        <color theme="2" tint="-9.9948118533890809E-2"/>
      </font>
      <numFmt numFmtId="188" formatCode=";;;&quot;本校、訪問先、現地名称など…&quot;"/>
    </dxf>
    <dxf>
      <font>
        <b/>
        <i val="0"/>
        <color theme="2" tint="-9.9948118533890809E-2"/>
      </font>
      <numFmt numFmtId="188" formatCode=";;;&quot;本校、訪問先、現地名称など…&quot;"/>
    </dxf>
    <dxf>
      <font>
        <b/>
        <i val="0"/>
        <color theme="0" tint="-0.34998626667073579"/>
      </font>
      <numFmt numFmtId="189" formatCode=";;;&quot;（申請書では入力不要です）&quot;"/>
      <fill>
        <patternFill>
          <bgColor theme="0"/>
        </patternFill>
      </fill>
    </dxf>
    <dxf>
      <font>
        <b/>
        <i val="0"/>
        <color theme="0" tint="-0.34998626667073579"/>
      </font>
      <numFmt numFmtId="189" formatCode=";;;&quot;（申請書では入力不要です）&quot;"/>
      <fill>
        <patternFill>
          <bgColor theme="0"/>
        </patternFill>
      </fill>
    </dxf>
    <dxf>
      <font>
        <b/>
        <i val="0"/>
        <color theme="0" tint="-0.34998626667073579"/>
      </font>
      <numFmt numFmtId="189" formatCode=";;;&quot;（申請書では入力不要です）&quot;"/>
      <fill>
        <patternFill>
          <bgColor theme="0"/>
        </patternFill>
      </fill>
    </dxf>
    <dxf>
      <font>
        <b/>
        <i val="0"/>
        <color theme="0" tint="-0.34998626667073579"/>
      </font>
      <numFmt numFmtId="189" formatCode=";;;&quot;（申請書では入力不要です）&quot;"/>
      <fill>
        <patternFill>
          <bgColor theme="0"/>
        </patternFill>
      </fill>
    </dxf>
    <dxf>
      <font>
        <b/>
        <i val="0"/>
        <color theme="0" tint="-0.34998626667073579"/>
      </font>
      <numFmt numFmtId="189" formatCode=";;;&quot;（申請書では入力不要です）&quot;"/>
      <fill>
        <patternFill>
          <bgColor theme="0"/>
        </patternFill>
      </fill>
    </dxf>
  </dxfs>
  <tableStyles count="0" defaultTableStyle="TableStyleMedium2" defaultPivotStyle="PivotStyleLight16"/>
  <colors>
    <mruColors>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BC2" lockText="1" noThreeD="1"/>
</file>

<file path=xl/ctrlProps/ctrlProp10.xml><?xml version="1.0" encoding="utf-8"?>
<formControlPr xmlns="http://schemas.microsoft.com/office/spreadsheetml/2009/9/main" objectType="CheckBox" fmlaLink="$BC99" lockText="1" noThreeD="1"/>
</file>

<file path=xl/ctrlProps/ctrlProp11.xml><?xml version="1.0" encoding="utf-8"?>
<formControlPr xmlns="http://schemas.microsoft.com/office/spreadsheetml/2009/9/main" objectType="CheckBox" fmlaLink="$BC100" lockText="1" noThreeD="1"/>
</file>

<file path=xl/ctrlProps/ctrlProp12.xml><?xml version="1.0" encoding="utf-8"?>
<formControlPr xmlns="http://schemas.microsoft.com/office/spreadsheetml/2009/9/main" objectType="CheckBox" fmlaLink="$BC101" lockText="1" noThreeD="1"/>
</file>

<file path=xl/ctrlProps/ctrlProp13.xml><?xml version="1.0" encoding="utf-8"?>
<formControlPr xmlns="http://schemas.microsoft.com/office/spreadsheetml/2009/9/main" objectType="CheckBox" fmlaLink="$BC102" lockText="1" noThreeD="1"/>
</file>

<file path=xl/ctrlProps/ctrlProp14.xml><?xml version="1.0" encoding="utf-8"?>
<formControlPr xmlns="http://schemas.microsoft.com/office/spreadsheetml/2009/9/main" objectType="CheckBox" fmlaLink="$BC3" lockText="1" noThreeD="1"/>
</file>

<file path=xl/ctrlProps/ctrlProp15.xml><?xml version="1.0" encoding="utf-8"?>
<formControlPr xmlns="http://schemas.microsoft.com/office/spreadsheetml/2009/9/main" objectType="CheckBox" fmlaLink="$BC4" lockText="1" noThreeD="1"/>
</file>

<file path=xl/ctrlProps/ctrlProp16.xml><?xml version="1.0" encoding="utf-8"?>
<formControlPr xmlns="http://schemas.microsoft.com/office/spreadsheetml/2009/9/main" objectType="CheckBox" fmlaLink="$BC5" lockText="1" noThreeD="1"/>
</file>

<file path=xl/ctrlProps/ctrlProp17.xml><?xml version="1.0" encoding="utf-8"?>
<formControlPr xmlns="http://schemas.microsoft.com/office/spreadsheetml/2009/9/main" objectType="CheckBox" fmlaLink="$BC6" lockText="1" noThreeD="1"/>
</file>

<file path=xl/ctrlProps/ctrlProp18.xml><?xml version="1.0" encoding="utf-8"?>
<formControlPr xmlns="http://schemas.microsoft.com/office/spreadsheetml/2009/9/main" objectType="CheckBox" fmlaLink="$BC7" lockText="1" noThreeD="1"/>
</file>

<file path=xl/ctrlProps/ctrlProp19.xml><?xml version="1.0" encoding="utf-8"?>
<formControlPr xmlns="http://schemas.microsoft.com/office/spreadsheetml/2009/9/main" objectType="CheckBox" fmlaLink="$BC8" lockText="1" noThreeD="1"/>
</file>

<file path=xl/ctrlProps/ctrlProp2.xml><?xml version="1.0" encoding="utf-8"?>
<formControlPr xmlns="http://schemas.microsoft.com/office/spreadsheetml/2009/9/main" objectType="CheckBox" fmlaLink="$BC91" lockText="1" noThreeD="1"/>
</file>

<file path=xl/ctrlProps/ctrlProp20.xml><?xml version="1.0" encoding="utf-8"?>
<formControlPr xmlns="http://schemas.microsoft.com/office/spreadsheetml/2009/9/main" objectType="CheckBox" fmlaLink="$BC9" lockText="1" noThreeD="1"/>
</file>

<file path=xl/ctrlProps/ctrlProp21.xml><?xml version="1.0" encoding="utf-8"?>
<formControlPr xmlns="http://schemas.microsoft.com/office/spreadsheetml/2009/9/main" objectType="CheckBox" fmlaLink="$BC10" lockText="1" noThreeD="1"/>
</file>

<file path=xl/ctrlProps/ctrlProp22.xml><?xml version="1.0" encoding="utf-8"?>
<formControlPr xmlns="http://schemas.microsoft.com/office/spreadsheetml/2009/9/main" objectType="CheckBox" fmlaLink="$BC11" lockText="1" noThreeD="1"/>
</file>

<file path=xl/ctrlProps/ctrlProp23.xml><?xml version="1.0" encoding="utf-8"?>
<formControlPr xmlns="http://schemas.microsoft.com/office/spreadsheetml/2009/9/main" objectType="CheckBox" fmlaLink="$BC12" lockText="1" noThreeD="1"/>
</file>

<file path=xl/ctrlProps/ctrlProp24.xml><?xml version="1.0" encoding="utf-8"?>
<formControlPr xmlns="http://schemas.microsoft.com/office/spreadsheetml/2009/9/main" objectType="CheckBox" fmlaLink="$BC13" lockText="1" noThreeD="1"/>
</file>

<file path=xl/ctrlProps/ctrlProp25.xml><?xml version="1.0" encoding="utf-8"?>
<formControlPr xmlns="http://schemas.microsoft.com/office/spreadsheetml/2009/9/main" objectType="CheckBox" fmlaLink="$BC14" lockText="1" noThreeD="1"/>
</file>

<file path=xl/ctrlProps/ctrlProp26.xml><?xml version="1.0" encoding="utf-8"?>
<formControlPr xmlns="http://schemas.microsoft.com/office/spreadsheetml/2009/9/main" objectType="CheckBox" fmlaLink="$BC24" lockText="1" noThreeD="1"/>
</file>

<file path=xl/ctrlProps/ctrlProp27.xml><?xml version="1.0" encoding="utf-8"?>
<formControlPr xmlns="http://schemas.microsoft.com/office/spreadsheetml/2009/9/main" objectType="CheckBox" fmlaLink="$BC25" lockText="1" noThreeD="1"/>
</file>

<file path=xl/ctrlProps/ctrlProp28.xml><?xml version="1.0" encoding="utf-8"?>
<formControlPr xmlns="http://schemas.microsoft.com/office/spreadsheetml/2009/9/main" objectType="CheckBox" fmlaLink="$BC26" lockText="1" noThreeD="1"/>
</file>

<file path=xl/ctrlProps/ctrlProp29.xml><?xml version="1.0" encoding="utf-8"?>
<formControlPr xmlns="http://schemas.microsoft.com/office/spreadsheetml/2009/9/main" objectType="CheckBox" fmlaLink="$BC27" lockText="1" noThreeD="1"/>
</file>

<file path=xl/ctrlProps/ctrlProp3.xml><?xml version="1.0" encoding="utf-8"?>
<formControlPr xmlns="http://schemas.microsoft.com/office/spreadsheetml/2009/9/main" objectType="CheckBox" fmlaLink="$BC92" lockText="1" noThreeD="1"/>
</file>

<file path=xl/ctrlProps/ctrlProp30.xml><?xml version="1.0" encoding="utf-8"?>
<formControlPr xmlns="http://schemas.microsoft.com/office/spreadsheetml/2009/9/main" objectType="CheckBox" fmlaLink="$BC28" lockText="1" noThreeD="1"/>
</file>

<file path=xl/ctrlProps/ctrlProp31.xml><?xml version="1.0" encoding="utf-8"?>
<formControlPr xmlns="http://schemas.microsoft.com/office/spreadsheetml/2009/9/main" objectType="CheckBox" fmlaLink="$BC29" lockText="1" noThreeD="1"/>
</file>

<file path=xl/ctrlProps/ctrlProp32.xml><?xml version="1.0" encoding="utf-8"?>
<formControlPr xmlns="http://schemas.microsoft.com/office/spreadsheetml/2009/9/main" objectType="CheckBox" fmlaLink="$BC30" lockText="1" noThreeD="1"/>
</file>

<file path=xl/ctrlProps/ctrlProp33.xml><?xml version="1.0" encoding="utf-8"?>
<formControlPr xmlns="http://schemas.microsoft.com/office/spreadsheetml/2009/9/main" objectType="CheckBox" fmlaLink="$BC31" lockText="1" noThreeD="1"/>
</file>

<file path=xl/ctrlProps/ctrlProp34.xml><?xml version="1.0" encoding="utf-8"?>
<formControlPr xmlns="http://schemas.microsoft.com/office/spreadsheetml/2009/9/main" objectType="CheckBox" fmlaLink="$BC32" lockText="1" noThreeD="1"/>
</file>

<file path=xl/ctrlProps/ctrlProp35.xml><?xml version="1.0" encoding="utf-8"?>
<formControlPr xmlns="http://schemas.microsoft.com/office/spreadsheetml/2009/9/main" objectType="CheckBox" fmlaLink="$BC33" lockText="1" noThreeD="1"/>
</file>

<file path=xl/ctrlProps/ctrlProp36.xml><?xml version="1.0" encoding="utf-8"?>
<formControlPr xmlns="http://schemas.microsoft.com/office/spreadsheetml/2009/9/main" objectType="CheckBox" fmlaLink="$BC34" lockText="1" noThreeD="1"/>
</file>

<file path=xl/ctrlProps/ctrlProp37.xml><?xml version="1.0" encoding="utf-8"?>
<formControlPr xmlns="http://schemas.microsoft.com/office/spreadsheetml/2009/9/main" objectType="CheckBox" fmlaLink="$BC35" lockText="1" noThreeD="1"/>
</file>

<file path=xl/ctrlProps/ctrlProp38.xml><?xml version="1.0" encoding="utf-8"?>
<formControlPr xmlns="http://schemas.microsoft.com/office/spreadsheetml/2009/9/main" objectType="CheckBox" fmlaLink="$BC36" lockText="1" noThreeD="1"/>
</file>

<file path=xl/ctrlProps/ctrlProp39.xml><?xml version="1.0" encoding="utf-8"?>
<formControlPr xmlns="http://schemas.microsoft.com/office/spreadsheetml/2009/9/main" objectType="CheckBox" fmlaLink="$BC46" lockText="1" noThreeD="1"/>
</file>

<file path=xl/ctrlProps/ctrlProp4.xml><?xml version="1.0" encoding="utf-8"?>
<formControlPr xmlns="http://schemas.microsoft.com/office/spreadsheetml/2009/9/main" objectType="CheckBox" fmlaLink="$BC93" lockText="1" noThreeD="1"/>
</file>

<file path=xl/ctrlProps/ctrlProp40.xml><?xml version="1.0" encoding="utf-8"?>
<formControlPr xmlns="http://schemas.microsoft.com/office/spreadsheetml/2009/9/main" objectType="CheckBox" fmlaLink="$BC47" lockText="1" noThreeD="1"/>
</file>

<file path=xl/ctrlProps/ctrlProp41.xml><?xml version="1.0" encoding="utf-8"?>
<formControlPr xmlns="http://schemas.microsoft.com/office/spreadsheetml/2009/9/main" objectType="CheckBox" fmlaLink="$BC48" lockText="1" noThreeD="1"/>
</file>

<file path=xl/ctrlProps/ctrlProp42.xml><?xml version="1.0" encoding="utf-8"?>
<formControlPr xmlns="http://schemas.microsoft.com/office/spreadsheetml/2009/9/main" objectType="CheckBox" fmlaLink="$BC49" lockText="1" noThreeD="1"/>
</file>

<file path=xl/ctrlProps/ctrlProp43.xml><?xml version="1.0" encoding="utf-8"?>
<formControlPr xmlns="http://schemas.microsoft.com/office/spreadsheetml/2009/9/main" objectType="CheckBox" fmlaLink="$BC50" lockText="1" noThreeD="1"/>
</file>

<file path=xl/ctrlProps/ctrlProp44.xml><?xml version="1.0" encoding="utf-8"?>
<formControlPr xmlns="http://schemas.microsoft.com/office/spreadsheetml/2009/9/main" objectType="CheckBox" fmlaLink="$BC51" lockText="1" noThreeD="1"/>
</file>

<file path=xl/ctrlProps/ctrlProp45.xml><?xml version="1.0" encoding="utf-8"?>
<formControlPr xmlns="http://schemas.microsoft.com/office/spreadsheetml/2009/9/main" objectType="CheckBox" fmlaLink="$BC52" lockText="1" noThreeD="1"/>
</file>

<file path=xl/ctrlProps/ctrlProp46.xml><?xml version="1.0" encoding="utf-8"?>
<formControlPr xmlns="http://schemas.microsoft.com/office/spreadsheetml/2009/9/main" objectType="CheckBox" fmlaLink="$BC53" lockText="1" noThreeD="1"/>
</file>

<file path=xl/ctrlProps/ctrlProp47.xml><?xml version="1.0" encoding="utf-8"?>
<formControlPr xmlns="http://schemas.microsoft.com/office/spreadsheetml/2009/9/main" objectType="CheckBox" fmlaLink="$BC54" lockText="1" noThreeD="1"/>
</file>

<file path=xl/ctrlProps/ctrlProp48.xml><?xml version="1.0" encoding="utf-8"?>
<formControlPr xmlns="http://schemas.microsoft.com/office/spreadsheetml/2009/9/main" objectType="CheckBox" fmlaLink="$BC55" lockText="1" noThreeD="1"/>
</file>

<file path=xl/ctrlProps/ctrlProp49.xml><?xml version="1.0" encoding="utf-8"?>
<formControlPr xmlns="http://schemas.microsoft.com/office/spreadsheetml/2009/9/main" objectType="CheckBox" fmlaLink="$BC56" lockText="1" noThreeD="1"/>
</file>

<file path=xl/ctrlProps/ctrlProp5.xml><?xml version="1.0" encoding="utf-8"?>
<formControlPr xmlns="http://schemas.microsoft.com/office/spreadsheetml/2009/9/main" objectType="CheckBox" fmlaLink="$BC94" lockText="1" noThreeD="1"/>
</file>

<file path=xl/ctrlProps/ctrlProp50.xml><?xml version="1.0" encoding="utf-8"?>
<formControlPr xmlns="http://schemas.microsoft.com/office/spreadsheetml/2009/9/main" objectType="CheckBox" fmlaLink="$BC57" lockText="1" noThreeD="1"/>
</file>

<file path=xl/ctrlProps/ctrlProp51.xml><?xml version="1.0" encoding="utf-8"?>
<formControlPr xmlns="http://schemas.microsoft.com/office/spreadsheetml/2009/9/main" objectType="CheckBox" fmlaLink="$BC58" lockText="1" noThreeD="1"/>
</file>

<file path=xl/ctrlProps/ctrlProp52.xml><?xml version="1.0" encoding="utf-8"?>
<formControlPr xmlns="http://schemas.microsoft.com/office/spreadsheetml/2009/9/main" objectType="CheckBox" fmlaLink="$BC68" lockText="1" noThreeD="1"/>
</file>

<file path=xl/ctrlProps/ctrlProp53.xml><?xml version="1.0" encoding="utf-8"?>
<formControlPr xmlns="http://schemas.microsoft.com/office/spreadsheetml/2009/9/main" objectType="CheckBox" fmlaLink="$BC69" lockText="1" noThreeD="1"/>
</file>

<file path=xl/ctrlProps/ctrlProp54.xml><?xml version="1.0" encoding="utf-8"?>
<formControlPr xmlns="http://schemas.microsoft.com/office/spreadsheetml/2009/9/main" objectType="CheckBox" fmlaLink="$BC70" lockText="1" noThreeD="1"/>
</file>

<file path=xl/ctrlProps/ctrlProp55.xml><?xml version="1.0" encoding="utf-8"?>
<formControlPr xmlns="http://schemas.microsoft.com/office/spreadsheetml/2009/9/main" objectType="CheckBox" fmlaLink="$BC71" lockText="1" noThreeD="1"/>
</file>

<file path=xl/ctrlProps/ctrlProp56.xml><?xml version="1.0" encoding="utf-8"?>
<formControlPr xmlns="http://schemas.microsoft.com/office/spreadsheetml/2009/9/main" objectType="CheckBox" fmlaLink="$BC72" lockText="1" noThreeD="1"/>
</file>

<file path=xl/ctrlProps/ctrlProp57.xml><?xml version="1.0" encoding="utf-8"?>
<formControlPr xmlns="http://schemas.microsoft.com/office/spreadsheetml/2009/9/main" objectType="CheckBox" fmlaLink="$BC73" lockText="1" noThreeD="1"/>
</file>

<file path=xl/ctrlProps/ctrlProp58.xml><?xml version="1.0" encoding="utf-8"?>
<formControlPr xmlns="http://schemas.microsoft.com/office/spreadsheetml/2009/9/main" objectType="CheckBox" fmlaLink="$BC74" lockText="1" noThreeD="1"/>
</file>

<file path=xl/ctrlProps/ctrlProp59.xml><?xml version="1.0" encoding="utf-8"?>
<formControlPr xmlns="http://schemas.microsoft.com/office/spreadsheetml/2009/9/main" objectType="CheckBox" fmlaLink="$BC75" lockText="1" noThreeD="1"/>
</file>

<file path=xl/ctrlProps/ctrlProp6.xml><?xml version="1.0" encoding="utf-8"?>
<formControlPr xmlns="http://schemas.microsoft.com/office/spreadsheetml/2009/9/main" objectType="CheckBox" fmlaLink="$BC95" lockText="1" noThreeD="1"/>
</file>

<file path=xl/ctrlProps/ctrlProp60.xml><?xml version="1.0" encoding="utf-8"?>
<formControlPr xmlns="http://schemas.microsoft.com/office/spreadsheetml/2009/9/main" objectType="CheckBox" fmlaLink="$BC76" lockText="1" noThreeD="1"/>
</file>

<file path=xl/ctrlProps/ctrlProp61.xml><?xml version="1.0" encoding="utf-8"?>
<formControlPr xmlns="http://schemas.microsoft.com/office/spreadsheetml/2009/9/main" objectType="CheckBox" fmlaLink="$BC77" lockText="1" noThreeD="1"/>
</file>

<file path=xl/ctrlProps/ctrlProp62.xml><?xml version="1.0" encoding="utf-8"?>
<formControlPr xmlns="http://schemas.microsoft.com/office/spreadsheetml/2009/9/main" objectType="CheckBox" fmlaLink="$BC78" lockText="1" noThreeD="1"/>
</file>

<file path=xl/ctrlProps/ctrlProp63.xml><?xml version="1.0" encoding="utf-8"?>
<formControlPr xmlns="http://schemas.microsoft.com/office/spreadsheetml/2009/9/main" objectType="CheckBox" fmlaLink="$BC79" lockText="1" noThreeD="1"/>
</file>

<file path=xl/ctrlProps/ctrlProp64.xml><?xml version="1.0" encoding="utf-8"?>
<formControlPr xmlns="http://schemas.microsoft.com/office/spreadsheetml/2009/9/main" objectType="CheckBox" fmlaLink="$BC80" lockText="1" noThreeD="1"/>
</file>

<file path=xl/ctrlProps/ctrlProp65.xml><?xml version="1.0" encoding="utf-8"?>
<formControlPr xmlns="http://schemas.microsoft.com/office/spreadsheetml/2009/9/main" objectType="CheckBox" fmlaLink="$BC90" lockText="1" noThreeD="1"/>
</file>

<file path=xl/ctrlProps/ctrlProp7.xml><?xml version="1.0" encoding="utf-8"?>
<formControlPr xmlns="http://schemas.microsoft.com/office/spreadsheetml/2009/9/main" objectType="CheckBox" fmlaLink="$BC96" lockText="1" noThreeD="1"/>
</file>

<file path=xl/ctrlProps/ctrlProp8.xml><?xml version="1.0" encoding="utf-8"?>
<formControlPr xmlns="http://schemas.microsoft.com/office/spreadsheetml/2009/9/main" objectType="CheckBox" fmlaLink="$BC97" lockText="1" noThreeD="1"/>
</file>

<file path=xl/ctrlProps/ctrlProp9.xml><?xml version="1.0" encoding="utf-8"?>
<formControlPr xmlns="http://schemas.microsoft.com/office/spreadsheetml/2009/9/main" objectType="CheckBox" fmlaLink="$BC9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19050</xdr:colOff>
          <xdr:row>1</xdr:row>
          <xdr:rowOff>0</xdr:rowOff>
        </xdr:from>
        <xdr:to>
          <xdr:col>52</xdr:col>
          <xdr:colOff>266700</xdr:colOff>
          <xdr:row>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89</xdr:row>
          <xdr:rowOff>222250</xdr:rowOff>
        </xdr:from>
        <xdr:to>
          <xdr:col>52</xdr:col>
          <xdr:colOff>266700</xdr:colOff>
          <xdr:row>91</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90</xdr:row>
          <xdr:rowOff>228600</xdr:rowOff>
        </xdr:from>
        <xdr:to>
          <xdr:col>52</xdr:col>
          <xdr:colOff>266700</xdr:colOff>
          <xdr:row>92</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91</xdr:row>
          <xdr:rowOff>228600</xdr:rowOff>
        </xdr:from>
        <xdr:to>
          <xdr:col>52</xdr:col>
          <xdr:colOff>266700</xdr:colOff>
          <xdr:row>93</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93</xdr:row>
          <xdr:rowOff>0</xdr:rowOff>
        </xdr:from>
        <xdr:to>
          <xdr:col>52</xdr:col>
          <xdr:colOff>266700</xdr:colOff>
          <xdr:row>94</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94</xdr:row>
          <xdr:rowOff>12700</xdr:rowOff>
        </xdr:from>
        <xdr:to>
          <xdr:col>52</xdr:col>
          <xdr:colOff>266700</xdr:colOff>
          <xdr:row>95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95</xdr:row>
          <xdr:rowOff>12700</xdr:rowOff>
        </xdr:from>
        <xdr:to>
          <xdr:col>52</xdr:col>
          <xdr:colOff>266700</xdr:colOff>
          <xdr:row>96</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96</xdr:row>
          <xdr:rowOff>12700</xdr:rowOff>
        </xdr:from>
        <xdr:to>
          <xdr:col>52</xdr:col>
          <xdr:colOff>266700</xdr:colOff>
          <xdr:row>97</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97</xdr:row>
          <xdr:rowOff>19050</xdr:rowOff>
        </xdr:from>
        <xdr:to>
          <xdr:col>52</xdr:col>
          <xdr:colOff>266700</xdr:colOff>
          <xdr:row>98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98</xdr:row>
          <xdr:rowOff>19050</xdr:rowOff>
        </xdr:from>
        <xdr:to>
          <xdr:col>52</xdr:col>
          <xdr:colOff>266700</xdr:colOff>
          <xdr:row>99</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99</xdr:row>
          <xdr:rowOff>19050</xdr:rowOff>
        </xdr:from>
        <xdr:to>
          <xdr:col>52</xdr:col>
          <xdr:colOff>266700</xdr:colOff>
          <xdr:row>100</xdr:row>
          <xdr:rowOff>47625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100</xdr:row>
          <xdr:rowOff>31750</xdr:rowOff>
        </xdr:from>
        <xdr:to>
          <xdr:col>52</xdr:col>
          <xdr:colOff>266700</xdr:colOff>
          <xdr:row>101</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101</xdr:row>
          <xdr:rowOff>12700</xdr:rowOff>
        </xdr:from>
        <xdr:to>
          <xdr:col>52</xdr:col>
          <xdr:colOff>266700</xdr:colOff>
          <xdr:row>102</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xdr:row>
          <xdr:rowOff>0</xdr:rowOff>
        </xdr:from>
        <xdr:to>
          <xdr:col>52</xdr:col>
          <xdr:colOff>266700</xdr:colOff>
          <xdr:row>3</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xdr:row>
          <xdr:rowOff>0</xdr:rowOff>
        </xdr:from>
        <xdr:to>
          <xdr:col>52</xdr:col>
          <xdr:colOff>266700</xdr:colOff>
          <xdr:row>4</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xdr:row>
          <xdr:rowOff>12700</xdr:rowOff>
        </xdr:from>
        <xdr:to>
          <xdr:col>52</xdr:col>
          <xdr:colOff>266700</xdr:colOff>
          <xdr:row>5</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xdr:row>
          <xdr:rowOff>12700</xdr:rowOff>
        </xdr:from>
        <xdr:to>
          <xdr:col>52</xdr:col>
          <xdr:colOff>266700</xdr:colOff>
          <xdr:row>6</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6</xdr:row>
          <xdr:rowOff>12700</xdr:rowOff>
        </xdr:from>
        <xdr:to>
          <xdr:col>52</xdr:col>
          <xdr:colOff>266700</xdr:colOff>
          <xdr:row>7</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xdr:row>
          <xdr:rowOff>12700</xdr:rowOff>
        </xdr:from>
        <xdr:to>
          <xdr:col>52</xdr:col>
          <xdr:colOff>266700</xdr:colOff>
          <xdr:row>8</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8</xdr:row>
          <xdr:rowOff>19050</xdr:rowOff>
        </xdr:from>
        <xdr:to>
          <xdr:col>52</xdr:col>
          <xdr:colOff>266700</xdr:colOff>
          <xdr:row>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xdr:row>
          <xdr:rowOff>19050</xdr:rowOff>
        </xdr:from>
        <xdr:to>
          <xdr:col>52</xdr:col>
          <xdr:colOff>266700</xdr:colOff>
          <xdr:row>10</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10</xdr:row>
          <xdr:rowOff>19050</xdr:rowOff>
        </xdr:from>
        <xdr:to>
          <xdr:col>52</xdr:col>
          <xdr:colOff>266700</xdr:colOff>
          <xdr:row>11</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11</xdr:row>
          <xdr:rowOff>19050</xdr:rowOff>
        </xdr:from>
        <xdr:to>
          <xdr:col>52</xdr:col>
          <xdr:colOff>266700</xdr:colOff>
          <xdr:row>12</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12</xdr:row>
          <xdr:rowOff>31750</xdr:rowOff>
        </xdr:from>
        <xdr:to>
          <xdr:col>52</xdr:col>
          <xdr:colOff>266700</xdr:colOff>
          <xdr:row>13</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13</xdr:row>
          <xdr:rowOff>12700</xdr:rowOff>
        </xdr:from>
        <xdr:to>
          <xdr:col>52</xdr:col>
          <xdr:colOff>266700</xdr:colOff>
          <xdr:row>14</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23</xdr:row>
          <xdr:rowOff>12700</xdr:rowOff>
        </xdr:from>
        <xdr:to>
          <xdr:col>53</xdr:col>
          <xdr:colOff>0</xdr:colOff>
          <xdr:row>24</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24</xdr:row>
          <xdr:rowOff>12700</xdr:rowOff>
        </xdr:from>
        <xdr:to>
          <xdr:col>53</xdr:col>
          <xdr:colOff>0</xdr:colOff>
          <xdr:row>25</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25</xdr:row>
          <xdr:rowOff>12700</xdr:rowOff>
        </xdr:from>
        <xdr:to>
          <xdr:col>53</xdr:col>
          <xdr:colOff>0</xdr:colOff>
          <xdr:row>26</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26</xdr:row>
          <xdr:rowOff>12700</xdr:rowOff>
        </xdr:from>
        <xdr:to>
          <xdr:col>53</xdr:col>
          <xdr:colOff>0</xdr:colOff>
          <xdr:row>27</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27</xdr:row>
          <xdr:rowOff>19050</xdr:rowOff>
        </xdr:from>
        <xdr:to>
          <xdr:col>53</xdr:col>
          <xdr:colOff>0</xdr:colOff>
          <xdr:row>28</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28</xdr:row>
          <xdr:rowOff>19050</xdr:rowOff>
        </xdr:from>
        <xdr:to>
          <xdr:col>53</xdr:col>
          <xdr:colOff>0</xdr:colOff>
          <xdr:row>29</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29</xdr:row>
          <xdr:rowOff>19050</xdr:rowOff>
        </xdr:from>
        <xdr:to>
          <xdr:col>53</xdr:col>
          <xdr:colOff>0</xdr:colOff>
          <xdr:row>30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30</xdr:row>
          <xdr:rowOff>19050</xdr:rowOff>
        </xdr:from>
        <xdr:to>
          <xdr:col>53</xdr:col>
          <xdr:colOff>0</xdr:colOff>
          <xdr:row>31</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31</xdr:row>
          <xdr:rowOff>19050</xdr:rowOff>
        </xdr:from>
        <xdr:to>
          <xdr:col>53</xdr:col>
          <xdr:colOff>0</xdr:colOff>
          <xdr:row>32</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32</xdr:row>
          <xdr:rowOff>19050</xdr:rowOff>
        </xdr:from>
        <xdr:to>
          <xdr:col>53</xdr:col>
          <xdr:colOff>0</xdr:colOff>
          <xdr:row>33</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33</xdr:row>
          <xdr:rowOff>19050</xdr:rowOff>
        </xdr:from>
        <xdr:to>
          <xdr:col>53</xdr:col>
          <xdr:colOff>0</xdr:colOff>
          <xdr:row>34</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34</xdr:row>
          <xdr:rowOff>31750</xdr:rowOff>
        </xdr:from>
        <xdr:to>
          <xdr:col>53</xdr:col>
          <xdr:colOff>0</xdr:colOff>
          <xdr:row>35</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35</xdr:row>
          <xdr:rowOff>12700</xdr:rowOff>
        </xdr:from>
        <xdr:to>
          <xdr:col>53</xdr:col>
          <xdr:colOff>0</xdr:colOff>
          <xdr:row>36</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0</xdr:rowOff>
        </xdr:from>
        <xdr:to>
          <xdr:col>52</xdr:col>
          <xdr:colOff>266700</xdr:colOff>
          <xdr:row>46</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0</xdr:rowOff>
        </xdr:from>
        <xdr:to>
          <xdr:col>52</xdr:col>
          <xdr:colOff>266700</xdr:colOff>
          <xdr:row>47</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12700</xdr:rowOff>
        </xdr:from>
        <xdr:to>
          <xdr:col>52</xdr:col>
          <xdr:colOff>266700</xdr:colOff>
          <xdr:row>48</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48</xdr:row>
          <xdr:rowOff>12700</xdr:rowOff>
        </xdr:from>
        <xdr:to>
          <xdr:col>52</xdr:col>
          <xdr:colOff>266700</xdr:colOff>
          <xdr:row>49</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49</xdr:row>
          <xdr:rowOff>12700</xdr:rowOff>
        </xdr:from>
        <xdr:to>
          <xdr:col>52</xdr:col>
          <xdr:colOff>266700</xdr:colOff>
          <xdr:row>50</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50</xdr:row>
          <xdr:rowOff>12700</xdr:rowOff>
        </xdr:from>
        <xdr:to>
          <xdr:col>52</xdr:col>
          <xdr:colOff>266700</xdr:colOff>
          <xdr:row>51</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51</xdr:row>
          <xdr:rowOff>19050</xdr:rowOff>
        </xdr:from>
        <xdr:to>
          <xdr:col>52</xdr:col>
          <xdr:colOff>266700</xdr:colOff>
          <xdr:row>52</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52</xdr:row>
          <xdr:rowOff>19050</xdr:rowOff>
        </xdr:from>
        <xdr:to>
          <xdr:col>52</xdr:col>
          <xdr:colOff>266700</xdr:colOff>
          <xdr:row>53</xdr:row>
          <xdr:rowOff>47625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53</xdr:row>
          <xdr:rowOff>19050</xdr:rowOff>
        </xdr:from>
        <xdr:to>
          <xdr:col>52</xdr:col>
          <xdr:colOff>266700</xdr:colOff>
          <xdr:row>54</xdr:row>
          <xdr:rowOff>47625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54</xdr:row>
          <xdr:rowOff>19050</xdr:rowOff>
        </xdr:from>
        <xdr:to>
          <xdr:col>52</xdr:col>
          <xdr:colOff>266700</xdr:colOff>
          <xdr:row>55</xdr:row>
          <xdr:rowOff>47625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55</xdr:row>
          <xdr:rowOff>31750</xdr:rowOff>
        </xdr:from>
        <xdr:to>
          <xdr:col>52</xdr:col>
          <xdr:colOff>266700</xdr:colOff>
          <xdr:row>56</xdr:row>
          <xdr:rowOff>47625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56</xdr:row>
          <xdr:rowOff>31750</xdr:rowOff>
        </xdr:from>
        <xdr:to>
          <xdr:col>52</xdr:col>
          <xdr:colOff>266700</xdr:colOff>
          <xdr:row>57</xdr:row>
          <xdr:rowOff>28575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57</xdr:row>
          <xdr:rowOff>12700</xdr:rowOff>
        </xdr:from>
        <xdr:to>
          <xdr:col>52</xdr:col>
          <xdr:colOff>266700</xdr:colOff>
          <xdr:row>58</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66</xdr:row>
          <xdr:rowOff>228600</xdr:rowOff>
        </xdr:from>
        <xdr:to>
          <xdr:col>53</xdr:col>
          <xdr:colOff>0</xdr:colOff>
          <xdr:row>68</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68</xdr:row>
          <xdr:rowOff>0</xdr:rowOff>
        </xdr:from>
        <xdr:to>
          <xdr:col>53</xdr:col>
          <xdr:colOff>0</xdr:colOff>
          <xdr:row>69</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69</xdr:row>
          <xdr:rowOff>12700</xdr:rowOff>
        </xdr:from>
        <xdr:to>
          <xdr:col>53</xdr:col>
          <xdr:colOff>0</xdr:colOff>
          <xdr:row>70</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70</xdr:row>
          <xdr:rowOff>12700</xdr:rowOff>
        </xdr:from>
        <xdr:to>
          <xdr:col>53</xdr:col>
          <xdr:colOff>0</xdr:colOff>
          <xdr:row>71</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71</xdr:row>
          <xdr:rowOff>12700</xdr:rowOff>
        </xdr:from>
        <xdr:to>
          <xdr:col>53</xdr:col>
          <xdr:colOff>0</xdr:colOff>
          <xdr:row>72</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72</xdr:row>
          <xdr:rowOff>12700</xdr:rowOff>
        </xdr:from>
        <xdr:to>
          <xdr:col>53</xdr:col>
          <xdr:colOff>0</xdr:colOff>
          <xdr:row>73</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73</xdr:row>
          <xdr:rowOff>19050</xdr:rowOff>
        </xdr:from>
        <xdr:to>
          <xdr:col>53</xdr:col>
          <xdr:colOff>0</xdr:colOff>
          <xdr:row>74</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74</xdr:row>
          <xdr:rowOff>19050</xdr:rowOff>
        </xdr:from>
        <xdr:to>
          <xdr:col>53</xdr:col>
          <xdr:colOff>0</xdr:colOff>
          <xdr:row>75</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75</xdr:row>
          <xdr:rowOff>19050</xdr:rowOff>
        </xdr:from>
        <xdr:to>
          <xdr:col>53</xdr:col>
          <xdr:colOff>0</xdr:colOff>
          <xdr:row>76</xdr:row>
          <xdr:rowOff>47625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76</xdr:row>
          <xdr:rowOff>19050</xdr:rowOff>
        </xdr:from>
        <xdr:to>
          <xdr:col>53</xdr:col>
          <xdr:colOff>0</xdr:colOff>
          <xdr:row>77</xdr:row>
          <xdr:rowOff>47625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77</xdr:row>
          <xdr:rowOff>31750</xdr:rowOff>
        </xdr:from>
        <xdr:to>
          <xdr:col>53</xdr:col>
          <xdr:colOff>0</xdr:colOff>
          <xdr:row>78</xdr:row>
          <xdr:rowOff>47625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78</xdr:row>
          <xdr:rowOff>31750</xdr:rowOff>
        </xdr:from>
        <xdr:to>
          <xdr:col>53</xdr:col>
          <xdr:colOff>0</xdr:colOff>
          <xdr:row>79</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79</xdr:row>
          <xdr:rowOff>12700</xdr:rowOff>
        </xdr:from>
        <xdr:to>
          <xdr:col>53</xdr:col>
          <xdr:colOff>0</xdr:colOff>
          <xdr:row>80</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88</xdr:row>
          <xdr:rowOff>222250</xdr:rowOff>
        </xdr:from>
        <xdr:to>
          <xdr:col>52</xdr:col>
          <xdr:colOff>266700</xdr:colOff>
          <xdr:row>90</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3884E-7048-4428-A508-84AC3F94EE61}">
  <sheetPr>
    <tabColor theme="5" tint="0.79998168889431442"/>
    <pageSetUpPr fitToPage="1"/>
  </sheetPr>
  <dimension ref="A1:S62"/>
  <sheetViews>
    <sheetView showGridLines="0" tabSelected="1" view="pageBreakPreview" zoomScaleNormal="100" zoomScaleSheetLayoutView="100" workbookViewId="0">
      <selection activeCell="U8" sqref="U8"/>
    </sheetView>
  </sheetViews>
  <sheetFormatPr defaultColWidth="9" defaultRowHeight="30" customHeight="1"/>
  <cols>
    <col min="1" max="1" width="11.58203125" style="14" customWidth="1"/>
    <col min="2" max="2" width="10.58203125" style="14" customWidth="1"/>
    <col min="3" max="3" width="44.58203125" style="14" customWidth="1"/>
    <col min="4" max="4" width="9" style="14" customWidth="1"/>
    <col min="5" max="5" width="8.33203125" style="14" bestFit="1" customWidth="1"/>
    <col min="6" max="6" width="9" style="14"/>
    <col min="7" max="15" width="9.58203125" style="14" customWidth="1"/>
    <col min="16" max="16" width="9" style="14" customWidth="1"/>
    <col min="17" max="17" width="8.83203125" style="14" hidden="1" customWidth="1"/>
    <col min="18" max="18" width="9" style="14" hidden="1" customWidth="1"/>
    <col min="19" max="16384" width="9" style="14"/>
  </cols>
  <sheetData>
    <row r="1" spans="1:18" ht="24" customHeight="1">
      <c r="A1" s="314" t="s">
        <v>215</v>
      </c>
      <c r="B1" s="314"/>
      <c r="C1" s="314"/>
      <c r="D1" s="314"/>
      <c r="E1" s="314"/>
      <c r="Q1" s="14" t="s">
        <v>119</v>
      </c>
      <c r="R1" s="14" t="s">
        <v>216</v>
      </c>
    </row>
    <row r="2" spans="1:18" ht="24" customHeight="1">
      <c r="A2" s="168" t="str">
        <f>IF(A1=R1,R2,"（様式1）")</f>
        <v>学校長として、公募要領の記載事項をすべて理解し、同意・遵守するとともに、</v>
      </c>
      <c r="E2" s="226"/>
      <c r="G2" s="227"/>
      <c r="K2" s="177"/>
      <c r="L2" s="315"/>
      <c r="M2" s="315"/>
      <c r="N2" s="315"/>
      <c r="O2" s="315"/>
      <c r="Q2" s="14" t="s">
        <v>120</v>
      </c>
      <c r="R2" s="14" t="s">
        <v>213</v>
      </c>
    </row>
    <row r="3" spans="1:18" ht="24" customHeight="1">
      <c r="A3" s="303" t="str">
        <f>IF(A1=R1,R3,"")</f>
        <v>善良なる管理者の注意義務をもって本事業を実施することを承諾した上で応募いたします。</v>
      </c>
      <c r="G3" s="326" t="s">
        <v>134</v>
      </c>
      <c r="H3" s="326"/>
      <c r="I3" s="326"/>
      <c r="J3" s="326"/>
      <c r="K3" s="326"/>
      <c r="L3" s="326"/>
      <c r="M3" s="326"/>
      <c r="N3" s="326"/>
      <c r="O3" s="326"/>
      <c r="Q3" s="14" t="s">
        <v>121</v>
      </c>
      <c r="R3" s="14" t="s">
        <v>214</v>
      </c>
    </row>
    <row r="4" spans="1:18" ht="24" customHeight="1">
      <c r="A4" s="228" t="s">
        <v>130</v>
      </c>
      <c r="B4" s="229"/>
      <c r="C4" s="3"/>
      <c r="D4" s="230" t="s">
        <v>115</v>
      </c>
      <c r="E4" s="4"/>
      <c r="G4" s="327"/>
      <c r="H4" s="327"/>
      <c r="I4" s="327"/>
      <c r="J4" s="327"/>
      <c r="K4" s="327"/>
      <c r="L4" s="327"/>
      <c r="M4" s="327"/>
      <c r="N4" s="327"/>
      <c r="O4" s="327"/>
      <c r="Q4" s="14" t="s">
        <v>122</v>
      </c>
    </row>
    <row r="5" spans="1:18" ht="24" customHeight="1">
      <c r="A5" s="231" t="s">
        <v>55</v>
      </c>
      <c r="B5" s="232"/>
      <c r="C5" s="312"/>
      <c r="D5" s="233" t="s">
        <v>138</v>
      </c>
      <c r="E5" s="5"/>
      <c r="G5" s="322" t="s">
        <v>183</v>
      </c>
      <c r="H5" s="323"/>
      <c r="I5" s="323"/>
      <c r="J5" s="323"/>
      <c r="K5" s="324" t="s">
        <v>54</v>
      </c>
      <c r="L5" s="324"/>
      <c r="M5" s="324"/>
      <c r="N5" s="324"/>
      <c r="O5" s="325"/>
      <c r="Q5" s="14" t="s">
        <v>123</v>
      </c>
    </row>
    <row r="6" spans="1:18" ht="24" customHeight="1">
      <c r="A6" s="234" t="s">
        <v>131</v>
      </c>
      <c r="B6" s="235"/>
      <c r="C6" s="313"/>
      <c r="D6" s="236" t="s">
        <v>138</v>
      </c>
      <c r="E6" s="7"/>
      <c r="G6" s="339"/>
      <c r="H6" s="340"/>
      <c r="I6" s="340"/>
      <c r="J6" s="340"/>
      <c r="K6" s="340"/>
      <c r="L6" s="340"/>
      <c r="M6" s="340"/>
      <c r="N6" s="340"/>
      <c r="O6" s="341"/>
      <c r="Q6" s="14" t="s">
        <v>124</v>
      </c>
    </row>
    <row r="7" spans="1:18" ht="24" customHeight="1">
      <c r="A7" s="237" t="s">
        <v>116</v>
      </c>
      <c r="B7" s="238"/>
      <c r="C7" s="8"/>
      <c r="D7" s="239"/>
      <c r="E7" s="240"/>
      <c r="G7" s="339"/>
      <c r="H7" s="340"/>
      <c r="I7" s="340"/>
      <c r="J7" s="340"/>
      <c r="K7" s="340"/>
      <c r="L7" s="340"/>
      <c r="M7" s="340"/>
      <c r="N7" s="340"/>
      <c r="O7" s="341"/>
      <c r="Q7" s="14" t="s">
        <v>129</v>
      </c>
    </row>
    <row r="8" spans="1:18" ht="24" customHeight="1">
      <c r="A8" s="237" t="s">
        <v>132</v>
      </c>
      <c r="B8" s="238"/>
      <c r="C8" s="8"/>
      <c r="D8" s="241"/>
      <c r="E8" s="240"/>
      <c r="G8" s="339"/>
      <c r="H8" s="340"/>
      <c r="I8" s="340"/>
      <c r="J8" s="340"/>
      <c r="K8" s="340"/>
      <c r="L8" s="340"/>
      <c r="M8" s="340"/>
      <c r="N8" s="340"/>
      <c r="O8" s="341"/>
      <c r="Q8" s="14" t="s">
        <v>125</v>
      </c>
    </row>
    <row r="9" spans="1:18" ht="24" customHeight="1">
      <c r="A9" s="242" t="s">
        <v>117</v>
      </c>
      <c r="B9" s="243"/>
      <c r="C9" s="9"/>
      <c r="D9" s="244" t="s">
        <v>118</v>
      </c>
      <c r="E9" s="223"/>
      <c r="G9" s="339"/>
      <c r="H9" s="340"/>
      <c r="I9" s="340"/>
      <c r="J9" s="340"/>
      <c r="K9" s="340"/>
      <c r="L9" s="340"/>
      <c r="M9" s="340"/>
      <c r="N9" s="340"/>
      <c r="O9" s="341"/>
      <c r="Q9" s="14" t="s">
        <v>126</v>
      </c>
    </row>
    <row r="10" spans="1:18" ht="24" customHeight="1">
      <c r="A10" s="334" t="s">
        <v>148</v>
      </c>
      <c r="B10" s="334"/>
      <c r="C10" s="334"/>
      <c r="D10" s="334"/>
      <c r="E10" s="334"/>
      <c r="G10" s="339"/>
      <c r="H10" s="340"/>
      <c r="I10" s="340"/>
      <c r="J10" s="340"/>
      <c r="K10" s="340"/>
      <c r="L10" s="340"/>
      <c r="M10" s="340"/>
      <c r="N10" s="340"/>
      <c r="O10" s="341"/>
      <c r="Q10" s="14" t="s">
        <v>127</v>
      </c>
    </row>
    <row r="11" spans="1:18" ht="24" customHeight="1">
      <c r="A11" s="335"/>
      <c r="B11" s="335"/>
      <c r="C11" s="335"/>
      <c r="D11" s="335"/>
      <c r="E11" s="335"/>
      <c r="G11" s="339"/>
      <c r="H11" s="340"/>
      <c r="I11" s="340"/>
      <c r="J11" s="340"/>
      <c r="K11" s="340"/>
      <c r="L11" s="340"/>
      <c r="M11" s="340"/>
      <c r="N11" s="340"/>
      <c r="O11" s="341"/>
      <c r="Q11" s="14" t="s">
        <v>128</v>
      </c>
    </row>
    <row r="12" spans="1:18" ht="24" customHeight="1">
      <c r="A12" s="228" t="s">
        <v>56</v>
      </c>
      <c r="B12" s="245" t="s">
        <v>57</v>
      </c>
      <c r="C12" s="10"/>
      <c r="D12" s="246"/>
      <c r="E12" s="247"/>
      <c r="G12" s="339"/>
      <c r="H12" s="340"/>
      <c r="I12" s="340"/>
      <c r="J12" s="340"/>
      <c r="K12" s="340"/>
      <c r="L12" s="340"/>
      <c r="M12" s="340"/>
      <c r="N12" s="340"/>
      <c r="O12" s="341"/>
    </row>
    <row r="13" spans="1:18" ht="24" customHeight="1">
      <c r="A13" s="248"/>
      <c r="B13" s="249" t="s">
        <v>58</v>
      </c>
      <c r="C13" s="6"/>
      <c r="D13" s="239"/>
      <c r="E13" s="240"/>
      <c r="G13" s="342"/>
      <c r="H13" s="343"/>
      <c r="I13" s="343"/>
      <c r="J13" s="343"/>
      <c r="K13" s="343"/>
      <c r="L13" s="343"/>
      <c r="M13" s="343"/>
      <c r="N13" s="343"/>
      <c r="O13" s="344"/>
    </row>
    <row r="14" spans="1:18" ht="24" customHeight="1">
      <c r="A14" s="242"/>
      <c r="B14" s="250" t="s">
        <v>59</v>
      </c>
      <c r="C14" s="9"/>
      <c r="D14" s="244"/>
      <c r="E14" s="251"/>
      <c r="G14" s="252" t="s">
        <v>184</v>
      </c>
      <c r="H14" s="253"/>
      <c r="I14" s="253"/>
      <c r="J14" s="253"/>
      <c r="K14" s="253"/>
      <c r="L14" s="253"/>
      <c r="M14" s="253"/>
      <c r="N14" s="253"/>
      <c r="O14" s="254"/>
    </row>
    <row r="15" spans="1:18" ht="24" customHeight="1">
      <c r="A15" s="255"/>
      <c r="B15" s="226"/>
      <c r="C15" s="256"/>
      <c r="D15" s="257"/>
      <c r="E15" s="257"/>
      <c r="G15" s="339"/>
      <c r="H15" s="340"/>
      <c r="I15" s="340"/>
      <c r="J15" s="340"/>
      <c r="K15" s="340"/>
      <c r="L15" s="340"/>
      <c r="M15" s="340"/>
      <c r="N15" s="340"/>
      <c r="O15" s="341"/>
    </row>
    <row r="16" spans="1:18" ht="24" customHeight="1">
      <c r="A16" s="228" t="s">
        <v>60</v>
      </c>
      <c r="B16" s="258" t="s">
        <v>57</v>
      </c>
      <c r="C16" s="10"/>
      <c r="D16" s="246"/>
      <c r="E16" s="247"/>
      <c r="G16" s="339"/>
      <c r="H16" s="340"/>
      <c r="I16" s="340"/>
      <c r="J16" s="340"/>
      <c r="K16" s="340"/>
      <c r="L16" s="340"/>
      <c r="M16" s="340"/>
      <c r="N16" s="340"/>
      <c r="O16" s="341"/>
    </row>
    <row r="17" spans="1:15" ht="24" customHeight="1">
      <c r="A17" s="248"/>
      <c r="B17" s="259" t="s">
        <v>58</v>
      </c>
      <c r="C17" s="6"/>
      <c r="D17" s="239"/>
      <c r="E17" s="240"/>
      <c r="G17" s="339"/>
      <c r="H17" s="340"/>
      <c r="I17" s="340"/>
      <c r="J17" s="340"/>
      <c r="K17" s="340"/>
      <c r="L17" s="340"/>
      <c r="M17" s="340"/>
      <c r="N17" s="340"/>
      <c r="O17" s="341"/>
    </row>
    <row r="18" spans="1:15" ht="24" customHeight="1">
      <c r="A18" s="242"/>
      <c r="B18" s="260" t="s">
        <v>59</v>
      </c>
      <c r="C18" s="9"/>
      <c r="D18" s="244"/>
      <c r="E18" s="251"/>
      <c r="G18" s="339"/>
      <c r="H18" s="340"/>
      <c r="I18" s="340"/>
      <c r="J18" s="340"/>
      <c r="K18" s="340"/>
      <c r="L18" s="340"/>
      <c r="M18" s="340"/>
      <c r="N18" s="340"/>
      <c r="O18" s="341"/>
    </row>
    <row r="19" spans="1:15" ht="24" customHeight="1">
      <c r="A19" s="255"/>
      <c r="B19" s="226"/>
      <c r="C19" s="256"/>
      <c r="D19" s="257"/>
      <c r="E19" s="257"/>
      <c r="G19" s="339"/>
      <c r="H19" s="340"/>
      <c r="I19" s="340"/>
      <c r="J19" s="340"/>
      <c r="K19" s="340"/>
      <c r="L19" s="340"/>
      <c r="M19" s="340"/>
      <c r="N19" s="340"/>
      <c r="O19" s="341"/>
    </row>
    <row r="20" spans="1:15" ht="24" customHeight="1">
      <c r="A20" s="228" t="s">
        <v>61</v>
      </c>
      <c r="B20" s="258" t="s">
        <v>62</v>
      </c>
      <c r="C20" s="10"/>
      <c r="D20" s="246"/>
      <c r="E20" s="247"/>
      <c r="G20" s="339"/>
      <c r="H20" s="340"/>
      <c r="I20" s="340"/>
      <c r="J20" s="340"/>
      <c r="K20" s="340"/>
      <c r="L20" s="340"/>
      <c r="M20" s="340"/>
      <c r="N20" s="340"/>
      <c r="O20" s="341"/>
    </row>
    <row r="21" spans="1:15" ht="24" customHeight="1">
      <c r="A21" s="242"/>
      <c r="B21" s="260" t="s">
        <v>63</v>
      </c>
      <c r="C21" s="9"/>
      <c r="D21" s="244"/>
      <c r="E21" s="251"/>
      <c r="G21" s="339"/>
      <c r="H21" s="340"/>
      <c r="I21" s="340"/>
      <c r="J21" s="340"/>
      <c r="K21" s="340"/>
      <c r="L21" s="340"/>
      <c r="M21" s="340"/>
      <c r="N21" s="340"/>
      <c r="O21" s="341"/>
    </row>
    <row r="22" spans="1:15" ht="24" customHeight="1">
      <c r="A22" s="334" t="s">
        <v>135</v>
      </c>
      <c r="B22" s="334"/>
      <c r="C22" s="334"/>
      <c r="D22" s="334"/>
      <c r="E22" s="334"/>
      <c r="G22" s="342"/>
      <c r="H22" s="343"/>
      <c r="I22" s="343"/>
      <c r="J22" s="343"/>
      <c r="K22" s="343"/>
      <c r="L22" s="343"/>
      <c r="M22" s="343"/>
      <c r="N22" s="343"/>
      <c r="O22" s="344"/>
    </row>
    <row r="23" spans="1:15" ht="24" customHeight="1">
      <c r="A23" s="336"/>
      <c r="B23" s="336"/>
      <c r="C23" s="336"/>
      <c r="D23" s="336"/>
      <c r="E23" s="336"/>
      <c r="G23" s="252" t="s">
        <v>185</v>
      </c>
      <c r="H23" s="253"/>
      <c r="I23" s="253"/>
      <c r="J23" s="253"/>
      <c r="K23" s="253"/>
      <c r="L23" s="253"/>
      <c r="M23" s="253"/>
      <c r="N23" s="253"/>
      <c r="O23" s="254"/>
    </row>
    <row r="24" spans="1:15" ht="24" customHeight="1">
      <c r="A24" s="328" t="s">
        <v>64</v>
      </c>
      <c r="B24" s="329"/>
      <c r="C24" s="261" t="s">
        <v>65</v>
      </c>
      <c r="D24" s="262" t="s">
        <v>66</v>
      </c>
      <c r="E24" s="263"/>
      <c r="G24" s="339"/>
      <c r="H24" s="340"/>
      <c r="I24" s="340"/>
      <c r="J24" s="340"/>
      <c r="K24" s="340"/>
      <c r="L24" s="340"/>
      <c r="M24" s="340"/>
      <c r="N24" s="340"/>
      <c r="O24" s="341"/>
    </row>
    <row r="25" spans="1:15" ht="24" customHeight="1">
      <c r="A25" s="330"/>
      <c r="B25" s="331"/>
      <c r="C25" s="149"/>
      <c r="D25" s="150"/>
      <c r="E25" s="264" t="s">
        <v>67</v>
      </c>
      <c r="G25" s="339"/>
      <c r="H25" s="340"/>
      <c r="I25" s="340"/>
      <c r="J25" s="340"/>
      <c r="K25" s="340"/>
      <c r="L25" s="340"/>
      <c r="M25" s="340"/>
      <c r="N25" s="340"/>
      <c r="O25" s="341"/>
    </row>
    <row r="26" spans="1:15" ht="24" customHeight="1">
      <c r="A26" s="330"/>
      <c r="B26" s="331"/>
      <c r="C26" s="11"/>
      <c r="D26" s="12"/>
      <c r="E26" s="264" t="s">
        <v>67</v>
      </c>
      <c r="G26" s="339"/>
      <c r="H26" s="340"/>
      <c r="I26" s="340"/>
      <c r="J26" s="340"/>
      <c r="K26" s="340"/>
      <c r="L26" s="340"/>
      <c r="M26" s="340"/>
      <c r="N26" s="340"/>
      <c r="O26" s="341"/>
    </row>
    <row r="27" spans="1:15" ht="24" customHeight="1">
      <c r="A27" s="330"/>
      <c r="B27" s="331"/>
      <c r="C27" s="11"/>
      <c r="D27" s="12"/>
      <c r="E27" s="264" t="s">
        <v>67</v>
      </c>
      <c r="G27" s="339"/>
      <c r="H27" s="340"/>
      <c r="I27" s="340"/>
      <c r="J27" s="340"/>
      <c r="K27" s="340"/>
      <c r="L27" s="340"/>
      <c r="M27" s="340"/>
      <c r="N27" s="340"/>
      <c r="O27" s="341"/>
    </row>
    <row r="28" spans="1:15" ht="24" customHeight="1">
      <c r="A28" s="330"/>
      <c r="B28" s="331"/>
      <c r="C28" s="11"/>
      <c r="D28" s="12"/>
      <c r="E28" s="264" t="s">
        <v>67</v>
      </c>
      <c r="G28" s="339"/>
      <c r="H28" s="340"/>
      <c r="I28" s="340"/>
      <c r="J28" s="340"/>
      <c r="K28" s="340"/>
      <c r="L28" s="340"/>
      <c r="M28" s="340"/>
      <c r="N28" s="340"/>
      <c r="O28" s="341"/>
    </row>
    <row r="29" spans="1:15" ht="24" customHeight="1">
      <c r="A29" s="330"/>
      <c r="B29" s="331"/>
      <c r="C29" s="11"/>
      <c r="D29" s="12"/>
      <c r="E29" s="264" t="s">
        <v>67</v>
      </c>
      <c r="G29" s="339"/>
      <c r="H29" s="340"/>
      <c r="I29" s="340"/>
      <c r="J29" s="340"/>
      <c r="K29" s="340"/>
      <c r="L29" s="340"/>
      <c r="M29" s="340"/>
      <c r="N29" s="340"/>
      <c r="O29" s="341"/>
    </row>
    <row r="30" spans="1:15" ht="24" customHeight="1">
      <c r="A30" s="330"/>
      <c r="B30" s="331"/>
      <c r="C30" s="11"/>
      <c r="D30" s="12"/>
      <c r="E30" s="264" t="s">
        <v>67</v>
      </c>
      <c r="G30" s="339"/>
      <c r="H30" s="340"/>
      <c r="I30" s="340"/>
      <c r="J30" s="340"/>
      <c r="K30" s="340"/>
      <c r="L30" s="340"/>
      <c r="M30" s="340"/>
      <c r="N30" s="340"/>
      <c r="O30" s="341"/>
    </row>
    <row r="31" spans="1:15" ht="24" customHeight="1">
      <c r="A31" s="332"/>
      <c r="B31" s="333"/>
      <c r="C31" s="265" t="s">
        <v>68</v>
      </c>
      <c r="D31" s="266">
        <f>SUM($D$25:$D$30)</f>
        <v>0</v>
      </c>
      <c r="E31" s="267" t="s">
        <v>67</v>
      </c>
      <c r="G31" s="342"/>
      <c r="H31" s="343"/>
      <c r="I31" s="343"/>
      <c r="J31" s="343"/>
      <c r="K31" s="343"/>
      <c r="L31" s="343"/>
      <c r="M31" s="343"/>
      <c r="N31" s="343"/>
      <c r="O31" s="344"/>
    </row>
    <row r="32" spans="1:15" ht="24" customHeight="1"/>
    <row r="33" spans="1:15" ht="24" customHeight="1">
      <c r="A33" s="268" t="s">
        <v>69</v>
      </c>
    </row>
    <row r="34" spans="1:15" ht="24" customHeight="1">
      <c r="A34" s="316" t="s">
        <v>70</v>
      </c>
      <c r="B34" s="317"/>
      <c r="C34" s="317"/>
      <c r="D34" s="317"/>
      <c r="E34" s="318"/>
      <c r="G34" s="316" t="s">
        <v>71</v>
      </c>
      <c r="H34" s="317"/>
      <c r="I34" s="317"/>
      <c r="J34" s="317"/>
      <c r="K34" s="317"/>
      <c r="L34" s="317"/>
      <c r="M34" s="317"/>
      <c r="N34" s="317"/>
      <c r="O34" s="318"/>
    </row>
    <row r="35" spans="1:15" ht="24" customHeight="1">
      <c r="A35" s="319" t="s">
        <v>72</v>
      </c>
      <c r="B35" s="337"/>
      <c r="C35" s="337"/>
      <c r="D35" s="337"/>
      <c r="E35" s="338"/>
      <c r="G35" s="319" t="s">
        <v>73</v>
      </c>
      <c r="H35" s="320"/>
      <c r="I35" s="320"/>
      <c r="J35" s="320"/>
      <c r="K35" s="320"/>
      <c r="L35" s="320"/>
      <c r="M35" s="320"/>
      <c r="N35" s="320"/>
      <c r="O35" s="321"/>
    </row>
    <row r="36" spans="1:15" ht="24" customHeight="1">
      <c r="A36" s="306"/>
      <c r="B36" s="307"/>
      <c r="C36" s="307"/>
      <c r="D36" s="307"/>
      <c r="E36" s="308"/>
      <c r="G36" s="306"/>
      <c r="H36" s="307"/>
      <c r="I36" s="307"/>
      <c r="J36" s="307"/>
      <c r="K36" s="307"/>
      <c r="L36" s="307"/>
      <c r="M36" s="307"/>
      <c r="N36" s="307"/>
      <c r="O36" s="308"/>
    </row>
    <row r="37" spans="1:15" ht="24" customHeight="1">
      <c r="A37" s="13"/>
      <c r="E37" s="15"/>
      <c r="G37" s="13"/>
      <c r="O37" s="15"/>
    </row>
    <row r="38" spans="1:15" ht="24" customHeight="1">
      <c r="A38" s="13"/>
      <c r="E38" s="15"/>
      <c r="G38" s="13"/>
      <c r="O38" s="15"/>
    </row>
    <row r="39" spans="1:15" ht="24" customHeight="1">
      <c r="A39" s="13"/>
      <c r="E39" s="15"/>
      <c r="G39" s="13"/>
      <c r="O39" s="15"/>
    </row>
    <row r="40" spans="1:15" ht="24" customHeight="1">
      <c r="A40" s="13"/>
      <c r="E40" s="15"/>
      <c r="G40" s="13"/>
      <c r="O40" s="15"/>
    </row>
    <row r="41" spans="1:15" ht="24" customHeight="1">
      <c r="A41" s="13"/>
      <c r="E41" s="15"/>
      <c r="G41" s="13"/>
      <c r="O41" s="15"/>
    </row>
    <row r="42" spans="1:15" ht="24" customHeight="1">
      <c r="A42" s="13"/>
      <c r="E42" s="15"/>
      <c r="G42" s="13"/>
      <c r="O42" s="15"/>
    </row>
    <row r="43" spans="1:15" ht="24" customHeight="1">
      <c r="A43" s="13"/>
      <c r="E43" s="15"/>
      <c r="G43" s="13"/>
      <c r="O43" s="15"/>
    </row>
    <row r="44" spans="1:15" ht="24" customHeight="1">
      <c r="A44" s="13"/>
      <c r="E44" s="15"/>
      <c r="G44" s="13"/>
      <c r="O44" s="15"/>
    </row>
    <row r="45" spans="1:15" ht="24" customHeight="1">
      <c r="A45" s="13"/>
      <c r="E45" s="15"/>
      <c r="G45" s="13"/>
      <c r="O45" s="15"/>
    </row>
    <row r="46" spans="1:15" ht="24" customHeight="1">
      <c r="A46" s="13"/>
      <c r="E46" s="15"/>
      <c r="G46" s="13"/>
      <c r="O46" s="15"/>
    </row>
    <row r="47" spans="1:15" ht="24" customHeight="1">
      <c r="A47" s="13"/>
      <c r="E47" s="15"/>
      <c r="G47" s="13"/>
      <c r="O47" s="15"/>
    </row>
    <row r="48" spans="1:15" ht="24" customHeight="1">
      <c r="A48" s="13"/>
      <c r="E48" s="15"/>
      <c r="G48" s="13"/>
      <c r="O48" s="15"/>
    </row>
    <row r="49" spans="1:19" ht="24" customHeight="1">
      <c r="A49" s="13"/>
      <c r="E49" s="15"/>
      <c r="G49" s="13"/>
      <c r="O49" s="15"/>
    </row>
    <row r="50" spans="1:19" ht="24" customHeight="1">
      <c r="A50" s="13"/>
      <c r="E50" s="15"/>
      <c r="G50" s="13"/>
      <c r="O50" s="15"/>
    </row>
    <row r="51" spans="1:19" ht="24" customHeight="1">
      <c r="A51" s="13"/>
      <c r="E51" s="15"/>
      <c r="G51" s="13"/>
      <c r="O51" s="15"/>
      <c r="R51" s="269"/>
      <c r="S51" s="269"/>
    </row>
    <row r="52" spans="1:19" ht="24" customHeight="1">
      <c r="A52" s="13"/>
      <c r="E52" s="15"/>
      <c r="G52" s="13"/>
      <c r="O52" s="15"/>
      <c r="R52" s="269"/>
      <c r="S52" s="269"/>
    </row>
    <row r="53" spans="1:19" ht="24" customHeight="1">
      <c r="A53" s="13"/>
      <c r="E53" s="15"/>
      <c r="G53" s="13"/>
      <c r="O53" s="15"/>
      <c r="R53" s="269"/>
      <c r="S53" s="269"/>
    </row>
    <row r="54" spans="1:19" ht="24" customHeight="1">
      <c r="A54" s="13"/>
      <c r="E54" s="15"/>
      <c r="G54" s="13"/>
      <c r="O54" s="15"/>
      <c r="R54" s="269"/>
      <c r="S54" s="269"/>
    </row>
    <row r="55" spans="1:19" ht="24" customHeight="1">
      <c r="A55" s="13"/>
      <c r="E55" s="15"/>
      <c r="G55" s="13"/>
      <c r="O55" s="15"/>
      <c r="R55" s="269"/>
      <c r="S55" s="269"/>
    </row>
    <row r="56" spans="1:19" ht="24" customHeight="1">
      <c r="A56" s="13"/>
      <c r="E56" s="15"/>
      <c r="G56" s="13"/>
      <c r="O56" s="15"/>
      <c r="R56" s="269"/>
      <c r="S56" s="269"/>
    </row>
    <row r="57" spans="1:19" ht="24" customHeight="1">
      <c r="A57" s="13"/>
      <c r="E57" s="15"/>
      <c r="G57" s="13"/>
      <c r="O57" s="15"/>
      <c r="R57" s="269"/>
      <c r="S57" s="269"/>
    </row>
    <row r="58" spans="1:19" ht="24" customHeight="1">
      <c r="A58" s="13"/>
      <c r="E58" s="15"/>
      <c r="G58" s="13"/>
      <c r="O58" s="15"/>
      <c r="R58" s="269"/>
      <c r="S58" s="269"/>
    </row>
    <row r="59" spans="1:19" ht="24" customHeight="1">
      <c r="A59" s="13"/>
      <c r="E59" s="15"/>
      <c r="G59" s="13"/>
      <c r="O59" s="15"/>
      <c r="R59" s="269"/>
      <c r="S59" s="269"/>
    </row>
    <row r="60" spans="1:19" ht="24" customHeight="1">
      <c r="A60" s="309"/>
      <c r="B60" s="310"/>
      <c r="C60" s="310"/>
      <c r="D60" s="310"/>
      <c r="E60" s="311"/>
      <c r="G60" s="309"/>
      <c r="H60" s="310"/>
      <c r="I60" s="310"/>
      <c r="J60" s="310"/>
      <c r="K60" s="310"/>
      <c r="L60" s="310"/>
      <c r="M60" s="310"/>
      <c r="N60" s="310"/>
      <c r="O60" s="311"/>
      <c r="R60" s="269"/>
      <c r="S60" s="269"/>
    </row>
    <row r="61" spans="1:19" ht="24" customHeight="1">
      <c r="R61" s="269"/>
      <c r="S61" s="269"/>
    </row>
    <row r="62" spans="1:19" ht="30" customHeight="1">
      <c r="O62" s="226" t="s">
        <v>222</v>
      </c>
    </row>
  </sheetData>
  <sheetProtection sheet="1" formatCells="0" insertRows="0"/>
  <mergeCells count="15">
    <mergeCell ref="A1:E1"/>
    <mergeCell ref="L2:O2"/>
    <mergeCell ref="G34:O34"/>
    <mergeCell ref="G35:O35"/>
    <mergeCell ref="G5:J5"/>
    <mergeCell ref="K5:O5"/>
    <mergeCell ref="G3:O4"/>
    <mergeCell ref="A24:B31"/>
    <mergeCell ref="A10:E11"/>
    <mergeCell ref="A22:E23"/>
    <mergeCell ref="A35:E35"/>
    <mergeCell ref="A34:E34"/>
    <mergeCell ref="G6:O13"/>
    <mergeCell ref="G15:O22"/>
    <mergeCell ref="G24:O31"/>
  </mergeCells>
  <phoneticPr fontId="1"/>
  <dataValidations count="3">
    <dataValidation errorStyle="warning" allowBlank="1" showInputMessage="1" sqref="D6:D8" xr:uid="{F8B59B6C-C99C-40AD-B854-FEB941C7BDF8}"/>
    <dataValidation type="list" errorStyle="warning" allowBlank="1" showInputMessage="1" sqref="E4:E6" xr:uid="{50E37AC3-96FC-4FDB-AB19-D095BA076466}">
      <formula1>$Q$1:$Q$11</formula1>
    </dataValidation>
    <dataValidation type="list" allowBlank="1" showInputMessage="1" showErrorMessage="1" sqref="A1:E1" xr:uid="{D48BFE43-A1AD-4BBA-87A4-7BA05E0A4B9F}">
      <formula1>"令和8年度　INPIT「知財力開発校支援事業」　申請書,令和8年度　INPIT「知財力開発校支援事業」　取組計画書"</formula1>
    </dataValidation>
  </dataValidations>
  <printOptions horizontalCentered="1"/>
  <pageMargins left="0.47244094488188981" right="0.47244094488188981" top="0.70866141732283472" bottom="0.27559055118110237" header="0.11811023622047245" footer="0.11811023622047245"/>
  <pageSetup paperSize="9" scale="68" fitToHeight="0" orientation="landscape" horizontalDpi="300" verticalDpi="300" r:id="rId1"/>
  <headerFooter>
    <oddHeader>&amp;L&amp;F&amp;R（事務局使用欄）
No.　　　|　　　/　　　|　初・2・3・4・5・6・7　|</oddHeader>
    <oddFooter>&amp;C&amp;P / &amp;N ページ</oddFooter>
  </headerFooter>
  <rowBreaks count="1" manualBreakCount="1">
    <brk id="3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4414A-B6DC-4C1F-AB96-008861F767CC}">
  <sheetPr>
    <tabColor theme="5" tint="0.79998168889431442"/>
    <pageSetUpPr fitToPage="1"/>
  </sheetPr>
  <dimension ref="A1:DZ112"/>
  <sheetViews>
    <sheetView showGridLines="0" view="pageBreakPreview" topLeftCell="D1" zoomScaleNormal="70" zoomScaleSheetLayoutView="100" workbookViewId="0">
      <selection activeCell="AX27" sqref="AX27"/>
    </sheetView>
  </sheetViews>
  <sheetFormatPr defaultColWidth="9" defaultRowHeight="45" customHeight="1"/>
  <cols>
    <col min="1" max="1" width="6.33203125" style="155" customWidth="1"/>
    <col min="2" max="49" width="3.58203125" style="199" customWidth="1"/>
    <col min="50" max="50" width="23.08203125" style="202" customWidth="1"/>
    <col min="51" max="51" width="3.75" style="202" customWidth="1"/>
    <col min="52" max="52" width="3.58203125" style="279" customWidth="1"/>
    <col min="53" max="53" width="3.58203125" style="275" customWidth="1"/>
    <col min="54" max="54" width="32.1640625" style="275" customWidth="1"/>
    <col min="55" max="55" width="9" style="155" hidden="1" customWidth="1"/>
    <col min="56" max="56" width="9" style="14"/>
    <col min="57" max="57" width="9" style="155" hidden="1" customWidth="1"/>
    <col min="58" max="16384" width="9" style="155"/>
  </cols>
  <sheetData>
    <row r="1" spans="1:130" ht="30" customHeight="1" thickBot="1">
      <c r="A1" s="156" t="s">
        <v>219</v>
      </c>
      <c r="AM1" s="292"/>
      <c r="AQ1" s="305"/>
      <c r="AR1" s="305"/>
      <c r="AS1" s="305"/>
      <c r="AT1" s="305"/>
      <c r="AU1" s="305"/>
      <c r="AV1" s="415"/>
      <c r="AW1" s="416"/>
      <c r="AX1" s="302">
        <f>$AX$3+$AX$25+$AX$47+$AX$69+$AX$91</f>
        <v>0</v>
      </c>
      <c r="AY1" s="201" t="s">
        <v>133</v>
      </c>
      <c r="AZ1" s="293" t="s">
        <v>203</v>
      </c>
    </row>
    <row r="2" spans="1:130" ht="18" customHeight="1">
      <c r="A2" s="386" t="s">
        <v>0</v>
      </c>
      <c r="B2" s="386"/>
      <c r="C2" s="386"/>
      <c r="D2" s="388">
        <v>1</v>
      </c>
      <c r="E2" s="388"/>
      <c r="F2" s="388"/>
      <c r="G2" s="388"/>
      <c r="H2" s="388"/>
      <c r="I2" s="388"/>
      <c r="J2" s="388"/>
      <c r="K2" s="388"/>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355"/>
      <c r="AN2" s="355"/>
      <c r="AO2" s="355"/>
      <c r="AP2" s="390">
        <f>'1）基本情報シート'!C5</f>
        <v>0</v>
      </c>
      <c r="AQ2" s="390"/>
      <c r="AR2" s="390"/>
      <c r="AS2" s="390"/>
      <c r="AT2" s="390"/>
      <c r="AU2" s="390"/>
      <c r="AV2" s="390"/>
      <c r="AW2" s="390"/>
      <c r="AX2" s="152" t="s">
        <v>136</v>
      </c>
      <c r="AY2" s="152"/>
      <c r="AZ2" s="391" t="s">
        <v>1</v>
      </c>
      <c r="BA2" s="153"/>
      <c r="BB2" s="154" t="s">
        <v>2</v>
      </c>
      <c r="BC2" s="155" t="b">
        <v>0</v>
      </c>
      <c r="BE2" s="156" t="s">
        <v>218</v>
      </c>
    </row>
    <row r="3" spans="1:130" ht="18" customHeight="1">
      <c r="A3" s="387"/>
      <c r="B3" s="387"/>
      <c r="C3" s="387"/>
      <c r="D3" s="389"/>
      <c r="E3" s="389"/>
      <c r="F3" s="389"/>
      <c r="G3" s="389"/>
      <c r="H3" s="389"/>
      <c r="I3" s="389"/>
      <c r="J3" s="389"/>
      <c r="K3" s="389"/>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8"/>
      <c r="AY3" s="159" t="s">
        <v>133</v>
      </c>
      <c r="AZ3" s="391"/>
      <c r="BA3" s="153"/>
      <c r="BB3" s="154" t="s">
        <v>3</v>
      </c>
      <c r="BC3" s="155" t="b">
        <v>0</v>
      </c>
      <c r="BD3" s="155"/>
      <c r="BE3" s="156" t="s">
        <v>182</v>
      </c>
    </row>
    <row r="4" spans="1:130" ht="18" customHeight="1">
      <c r="A4" s="392" t="s">
        <v>4</v>
      </c>
      <c r="B4" s="392"/>
      <c r="C4" s="392"/>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160"/>
      <c r="AG4" s="161" t="s">
        <v>201</v>
      </c>
      <c r="AH4" s="162"/>
      <c r="AI4" s="162"/>
      <c r="AJ4" s="162"/>
      <c r="AK4" s="162"/>
      <c r="AL4" s="163"/>
      <c r="AM4" s="162"/>
      <c r="AN4" s="164"/>
      <c r="AO4" s="164"/>
      <c r="AP4" s="164"/>
      <c r="AQ4" s="164"/>
      <c r="AR4" s="163"/>
      <c r="AS4" s="162"/>
      <c r="AT4" s="162"/>
      <c r="AU4" s="162"/>
      <c r="AV4" s="162"/>
      <c r="AW4" s="162"/>
      <c r="AX4" s="404" t="s">
        <v>149</v>
      </c>
      <c r="AY4" s="404"/>
      <c r="AZ4" s="391"/>
      <c r="BA4" s="153"/>
      <c r="BB4" s="154" t="s">
        <v>5</v>
      </c>
      <c r="BC4" s="155" t="b">
        <v>0</v>
      </c>
      <c r="BD4" s="155"/>
      <c r="DZ4" s="155" t="b">
        <v>1</v>
      </c>
    </row>
    <row r="5" spans="1:130" ht="18" customHeight="1">
      <c r="A5" s="393"/>
      <c r="B5" s="393"/>
      <c r="C5" s="393"/>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165"/>
      <c r="AG5" s="396" t="s">
        <v>6</v>
      </c>
      <c r="AH5" s="396"/>
      <c r="AI5" s="396"/>
      <c r="AJ5" s="396"/>
      <c r="AK5" s="396"/>
      <c r="AL5" s="203"/>
      <c r="AM5" s="203" t="s">
        <v>7</v>
      </c>
      <c r="AN5" s="203"/>
      <c r="AO5" s="203"/>
      <c r="AP5" s="203"/>
      <c r="AQ5" s="203"/>
      <c r="AR5" s="203"/>
      <c r="AS5" s="203" t="s">
        <v>8</v>
      </c>
      <c r="AT5" s="204"/>
      <c r="AU5" s="204"/>
      <c r="AV5" s="204"/>
      <c r="AW5" s="204"/>
      <c r="AX5" s="404"/>
      <c r="AY5" s="404"/>
      <c r="AZ5" s="391"/>
      <c r="BA5" s="153"/>
      <c r="BB5" s="154" t="s">
        <v>9</v>
      </c>
      <c r="BC5" s="155" t="b">
        <v>0</v>
      </c>
      <c r="BD5" s="155"/>
    </row>
    <row r="6" spans="1:130" ht="18" customHeight="1">
      <c r="A6" s="398" t="s">
        <v>10</v>
      </c>
      <c r="B6" s="398"/>
      <c r="C6" s="398"/>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160"/>
      <c r="AG6" s="205" t="s">
        <v>139</v>
      </c>
      <c r="AH6" s="206"/>
      <c r="AI6" s="206"/>
      <c r="AJ6" s="206"/>
      <c r="AK6" s="206"/>
      <c r="AL6" s="207"/>
      <c r="AM6" s="205" t="s">
        <v>144</v>
      </c>
      <c r="AN6" s="204"/>
      <c r="AO6" s="204"/>
      <c r="AP6" s="204"/>
      <c r="AQ6" s="204"/>
      <c r="AR6" s="207"/>
      <c r="AS6" s="205" t="s">
        <v>147</v>
      </c>
      <c r="AT6" s="204"/>
      <c r="AU6" s="204"/>
      <c r="AV6" s="204"/>
      <c r="AW6" s="204"/>
      <c r="AX6" s="404"/>
      <c r="AY6" s="404"/>
      <c r="AZ6" s="391"/>
      <c r="BA6" s="153"/>
      <c r="BB6" s="154" t="s">
        <v>11</v>
      </c>
      <c r="BC6" s="155" t="b">
        <v>0</v>
      </c>
      <c r="BD6" s="155"/>
    </row>
    <row r="7" spans="1:130" ht="18" customHeight="1">
      <c r="A7" s="392"/>
      <c r="B7" s="392"/>
      <c r="C7" s="39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160"/>
      <c r="AG7" s="205" t="s">
        <v>140</v>
      </c>
      <c r="AH7" s="208"/>
      <c r="AI7" s="208"/>
      <c r="AJ7" s="208"/>
      <c r="AK7" s="208"/>
      <c r="AL7" s="209"/>
      <c r="AM7" s="205" t="s">
        <v>145</v>
      </c>
      <c r="AN7" s="208"/>
      <c r="AO7" s="208"/>
      <c r="AP7" s="208"/>
      <c r="AQ7" s="208"/>
      <c r="AR7" s="209"/>
      <c r="AS7" s="210" t="s">
        <v>20</v>
      </c>
      <c r="AT7" s="208"/>
      <c r="AU7" s="208"/>
      <c r="AV7" s="208"/>
      <c r="AW7" s="208"/>
      <c r="AX7" s="404"/>
      <c r="AY7" s="404"/>
      <c r="AZ7" s="381" t="s">
        <v>12</v>
      </c>
      <c r="BA7" s="153"/>
      <c r="BB7" s="154" t="s">
        <v>13</v>
      </c>
      <c r="BC7" s="155" t="b">
        <v>0</v>
      </c>
      <c r="BD7" s="155"/>
    </row>
    <row r="8" spans="1:130" ht="18" customHeight="1">
      <c r="A8" s="393"/>
      <c r="B8" s="393"/>
      <c r="C8" s="39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166"/>
      <c r="AG8" s="205" t="s">
        <v>141</v>
      </c>
      <c r="AH8" s="208"/>
      <c r="AI8" s="208"/>
      <c r="AJ8" s="208"/>
      <c r="AK8" s="208"/>
      <c r="AL8" s="211"/>
      <c r="AM8" s="205" t="s">
        <v>224</v>
      </c>
      <c r="AN8" s="208"/>
      <c r="AO8" s="208"/>
      <c r="AP8" s="208"/>
      <c r="AQ8" s="208"/>
      <c r="AR8" s="211"/>
      <c r="AS8" s="212"/>
      <c r="AT8" s="208"/>
      <c r="AU8" s="208"/>
      <c r="AV8" s="208"/>
      <c r="AW8" s="208"/>
      <c r="AX8" s="404"/>
      <c r="AY8" s="404"/>
      <c r="AZ8" s="381"/>
      <c r="BA8" s="153"/>
      <c r="BB8" s="154" t="s">
        <v>15</v>
      </c>
      <c r="BC8" s="155" t="b">
        <v>0</v>
      </c>
      <c r="BD8" s="155"/>
    </row>
    <row r="9" spans="1:130" ht="18" customHeight="1">
      <c r="A9" s="399" t="s">
        <v>14</v>
      </c>
      <c r="B9" s="399"/>
      <c r="C9" s="399"/>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166"/>
      <c r="AG9" s="205" t="s">
        <v>142</v>
      </c>
      <c r="AH9" s="208"/>
      <c r="AI9" s="208"/>
      <c r="AJ9" s="208"/>
      <c r="AK9" s="208"/>
      <c r="AL9" s="213"/>
      <c r="AM9" s="205" t="s">
        <v>146</v>
      </c>
      <c r="AN9" s="208"/>
      <c r="AO9" s="208"/>
      <c r="AP9" s="208"/>
      <c r="AQ9" s="208"/>
      <c r="AR9" s="213"/>
      <c r="AS9" s="397" t="s">
        <v>16</v>
      </c>
      <c r="AT9" s="397"/>
      <c r="AU9" s="397"/>
      <c r="AV9" s="397"/>
      <c r="AW9" s="397"/>
      <c r="AX9" s="404"/>
      <c r="AY9" s="404"/>
      <c r="AZ9" s="381"/>
      <c r="BA9" s="153"/>
      <c r="BB9" s="154" t="s">
        <v>223</v>
      </c>
      <c r="BC9" s="155" t="b">
        <v>0</v>
      </c>
      <c r="BD9" s="155"/>
    </row>
    <row r="10" spans="1:130" ht="18" customHeight="1">
      <c r="A10" s="399"/>
      <c r="B10" s="399"/>
      <c r="C10" s="399"/>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160"/>
      <c r="AG10" s="214" t="s">
        <v>143</v>
      </c>
      <c r="AH10" s="208"/>
      <c r="AI10" s="208"/>
      <c r="AJ10" s="208"/>
      <c r="AK10" s="208"/>
      <c r="AL10" s="215"/>
      <c r="AM10" s="212"/>
      <c r="AN10" s="208"/>
      <c r="AO10" s="208"/>
      <c r="AP10" s="208"/>
      <c r="AQ10" s="208"/>
      <c r="AR10" s="215"/>
      <c r="AS10" s="205" t="s">
        <v>30</v>
      </c>
      <c r="AT10" s="208"/>
      <c r="AU10" s="208"/>
      <c r="AV10" s="208"/>
      <c r="AW10" s="208"/>
      <c r="AX10" s="404"/>
      <c r="AY10" s="404"/>
      <c r="AZ10" s="381"/>
      <c r="BA10" s="153"/>
      <c r="BB10" s="154" t="s">
        <v>17</v>
      </c>
      <c r="BC10" s="155" t="b">
        <v>0</v>
      </c>
      <c r="BD10" s="155"/>
      <c r="BK10" s="167"/>
    </row>
    <row r="11" spans="1:130" ht="18" customHeight="1">
      <c r="A11" s="400"/>
      <c r="B11" s="400"/>
      <c r="C11" s="400"/>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160"/>
      <c r="AG11" s="216"/>
      <c r="AH11" s="217"/>
      <c r="AI11" s="217"/>
      <c r="AJ11" s="217"/>
      <c r="AK11" s="217"/>
      <c r="AL11" s="218"/>
      <c r="AM11" s="216"/>
      <c r="AN11" s="219"/>
      <c r="AO11" s="219"/>
      <c r="AP11" s="219"/>
      <c r="AQ11" s="219"/>
      <c r="AR11" s="218"/>
      <c r="AS11" s="220" t="s">
        <v>43</v>
      </c>
      <c r="AT11" s="217"/>
      <c r="AU11" s="217"/>
      <c r="AV11" s="217"/>
      <c r="AW11" s="217"/>
      <c r="AX11" s="404"/>
      <c r="AY11" s="404"/>
      <c r="AZ11" s="381" t="s">
        <v>18</v>
      </c>
      <c r="BA11" s="153"/>
      <c r="BB11" s="154" t="s">
        <v>19</v>
      </c>
      <c r="BC11" s="155" t="b">
        <v>0</v>
      </c>
      <c r="BD11" s="155"/>
    </row>
    <row r="12" spans="1:130" ht="18" customHeight="1">
      <c r="A12" s="168" t="str">
        <f>IF('1）基本情報シート'!$A$1='2）取組内容シート'!$BE$2,'2）取組内容シート'!$BE$3,"")</f>
        <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404"/>
      <c r="AY12" s="404"/>
      <c r="AZ12" s="381"/>
      <c r="BA12" s="153"/>
      <c r="BB12" s="154" t="s">
        <v>20</v>
      </c>
      <c r="BC12" s="155" t="b">
        <v>0</v>
      </c>
    </row>
    <row r="13" spans="1:130" ht="20.149999999999999" customHeight="1">
      <c r="A13" s="370" t="s">
        <v>21</v>
      </c>
      <c r="B13" s="372" t="s">
        <v>22</v>
      </c>
      <c r="C13" s="373"/>
      <c r="D13" s="373"/>
      <c r="E13" s="373"/>
      <c r="F13" s="373"/>
      <c r="G13" s="373"/>
      <c r="H13" s="373"/>
      <c r="I13" s="373"/>
      <c r="J13" s="373"/>
      <c r="K13" s="374"/>
      <c r="L13" s="375" t="s">
        <v>23</v>
      </c>
      <c r="M13" s="376"/>
      <c r="N13" s="376"/>
      <c r="O13" s="376"/>
      <c r="P13" s="376"/>
      <c r="Q13" s="376"/>
      <c r="R13" s="376"/>
      <c r="S13" s="376"/>
      <c r="T13" s="376"/>
      <c r="U13" s="377"/>
      <c r="V13" s="375" t="s">
        <v>24</v>
      </c>
      <c r="W13" s="376"/>
      <c r="X13" s="376"/>
      <c r="Y13" s="376"/>
      <c r="Z13" s="376"/>
      <c r="AA13" s="376"/>
      <c r="AB13" s="376"/>
      <c r="AC13" s="376"/>
      <c r="AD13" s="376"/>
      <c r="AE13" s="377"/>
      <c r="AF13" s="375" t="s">
        <v>25</v>
      </c>
      <c r="AG13" s="376"/>
      <c r="AH13" s="376"/>
      <c r="AI13" s="377"/>
      <c r="AJ13" s="375" t="s">
        <v>26</v>
      </c>
      <c r="AK13" s="376"/>
      <c r="AL13" s="376"/>
      <c r="AM13" s="377"/>
      <c r="AN13" s="372" t="s">
        <v>27</v>
      </c>
      <c r="AO13" s="373"/>
      <c r="AP13" s="373"/>
      <c r="AQ13" s="373"/>
      <c r="AR13" s="373"/>
      <c r="AS13" s="374"/>
      <c r="AT13" s="375" t="s">
        <v>28</v>
      </c>
      <c r="AU13" s="376"/>
      <c r="AV13" s="376"/>
      <c r="AW13" s="377"/>
      <c r="AX13" s="404"/>
      <c r="AY13" s="404"/>
      <c r="AZ13" s="381" t="s">
        <v>29</v>
      </c>
      <c r="BA13" s="153"/>
      <c r="BB13" s="154" t="s">
        <v>30</v>
      </c>
      <c r="BC13" s="155" t="b">
        <v>0</v>
      </c>
    </row>
    <row r="14" spans="1:130" ht="20.149999999999999" customHeight="1">
      <c r="A14" s="371"/>
      <c r="B14" s="170" t="s">
        <v>31</v>
      </c>
      <c r="C14" s="171" t="s">
        <v>32</v>
      </c>
      <c r="D14" s="171" t="s">
        <v>33</v>
      </c>
      <c r="E14" s="171" t="s">
        <v>34</v>
      </c>
      <c r="F14" s="171" t="s">
        <v>35</v>
      </c>
      <c r="G14" s="171" t="s">
        <v>36</v>
      </c>
      <c r="H14" s="171" t="s">
        <v>37</v>
      </c>
      <c r="I14" s="171" t="s">
        <v>38</v>
      </c>
      <c r="J14" s="171" t="s">
        <v>39</v>
      </c>
      <c r="K14" s="172" t="s">
        <v>40</v>
      </c>
      <c r="L14" s="378"/>
      <c r="M14" s="379"/>
      <c r="N14" s="379"/>
      <c r="O14" s="379"/>
      <c r="P14" s="379"/>
      <c r="Q14" s="379"/>
      <c r="R14" s="379"/>
      <c r="S14" s="379"/>
      <c r="T14" s="379"/>
      <c r="U14" s="380"/>
      <c r="V14" s="378"/>
      <c r="W14" s="379"/>
      <c r="X14" s="379"/>
      <c r="Y14" s="379"/>
      <c r="Z14" s="379"/>
      <c r="AA14" s="379"/>
      <c r="AB14" s="379"/>
      <c r="AC14" s="379"/>
      <c r="AD14" s="379"/>
      <c r="AE14" s="380"/>
      <c r="AF14" s="378"/>
      <c r="AG14" s="379"/>
      <c r="AH14" s="379"/>
      <c r="AI14" s="380"/>
      <c r="AJ14" s="378"/>
      <c r="AK14" s="379"/>
      <c r="AL14" s="379"/>
      <c r="AM14" s="380"/>
      <c r="AN14" s="382" t="s">
        <v>41</v>
      </c>
      <c r="AO14" s="383"/>
      <c r="AP14" s="383"/>
      <c r="AQ14" s="384"/>
      <c r="AR14" s="383" t="s">
        <v>42</v>
      </c>
      <c r="AS14" s="385"/>
      <c r="AT14" s="378"/>
      <c r="AU14" s="379"/>
      <c r="AV14" s="379"/>
      <c r="AW14" s="380"/>
      <c r="AX14" s="404"/>
      <c r="AY14" s="404"/>
      <c r="AZ14" s="381"/>
      <c r="BA14" s="153"/>
      <c r="BB14" s="154" t="s">
        <v>43</v>
      </c>
      <c r="BC14" s="155" t="b">
        <v>0</v>
      </c>
    </row>
    <row r="15" spans="1:130" ht="45" customHeight="1">
      <c r="A15" s="173" t="s">
        <v>44</v>
      </c>
      <c r="B15" s="17" t="s">
        <v>45</v>
      </c>
      <c r="C15" s="18"/>
      <c r="D15" s="18"/>
      <c r="E15" s="148"/>
      <c r="F15" s="19"/>
      <c r="G15" s="19"/>
      <c r="H15" s="18"/>
      <c r="I15" s="148"/>
      <c r="J15" s="19"/>
      <c r="K15" s="20"/>
      <c r="L15" s="405" t="s">
        <v>46</v>
      </c>
      <c r="M15" s="359"/>
      <c r="N15" s="359"/>
      <c r="O15" s="359"/>
      <c r="P15" s="359"/>
      <c r="Q15" s="359"/>
      <c r="R15" s="359"/>
      <c r="S15" s="359"/>
      <c r="T15" s="359"/>
      <c r="U15" s="360"/>
      <c r="V15" s="405" t="s">
        <v>46</v>
      </c>
      <c r="W15" s="359"/>
      <c r="X15" s="359"/>
      <c r="Y15" s="359"/>
      <c r="Z15" s="359"/>
      <c r="AA15" s="359"/>
      <c r="AB15" s="359"/>
      <c r="AC15" s="359"/>
      <c r="AD15" s="359"/>
      <c r="AE15" s="360"/>
      <c r="AF15" s="405" t="s">
        <v>46</v>
      </c>
      <c r="AG15" s="359"/>
      <c r="AH15" s="359"/>
      <c r="AI15" s="360"/>
      <c r="AJ15" s="405" t="s">
        <v>46</v>
      </c>
      <c r="AK15" s="359"/>
      <c r="AL15" s="359"/>
      <c r="AM15" s="360"/>
      <c r="AN15" s="356"/>
      <c r="AO15" s="357"/>
      <c r="AP15" s="357"/>
      <c r="AQ15" s="406"/>
      <c r="AR15" s="359"/>
      <c r="AS15" s="360"/>
      <c r="AT15" s="356"/>
      <c r="AU15" s="357"/>
      <c r="AV15" s="357"/>
      <c r="AW15" s="358"/>
      <c r="AX15" s="404"/>
      <c r="AY15" s="404"/>
      <c r="AZ15" s="274"/>
    </row>
    <row r="16" spans="1:130" ht="45" hidden="1" customHeight="1">
      <c r="A16" s="174" t="s">
        <v>47</v>
      </c>
      <c r="B16" s="21"/>
      <c r="C16" s="22"/>
      <c r="D16" s="22"/>
      <c r="E16" s="144" t="s">
        <v>45</v>
      </c>
      <c r="F16" s="23"/>
      <c r="G16" s="23"/>
      <c r="H16" s="23"/>
      <c r="I16" s="23"/>
      <c r="J16" s="22"/>
      <c r="K16" s="145"/>
      <c r="L16" s="345"/>
      <c r="M16" s="346"/>
      <c r="N16" s="346"/>
      <c r="O16" s="346"/>
      <c r="P16" s="346"/>
      <c r="Q16" s="346"/>
      <c r="R16" s="346"/>
      <c r="S16" s="346"/>
      <c r="T16" s="346"/>
      <c r="U16" s="347"/>
      <c r="V16" s="345"/>
      <c r="W16" s="346"/>
      <c r="X16" s="346"/>
      <c r="Y16" s="346"/>
      <c r="Z16" s="346"/>
      <c r="AA16" s="346"/>
      <c r="AB16" s="346"/>
      <c r="AC16" s="346"/>
      <c r="AD16" s="346"/>
      <c r="AE16" s="347"/>
      <c r="AF16" s="345" t="s">
        <v>46</v>
      </c>
      <c r="AG16" s="346"/>
      <c r="AH16" s="346"/>
      <c r="AI16" s="347"/>
      <c r="AJ16" s="345" t="s">
        <v>46</v>
      </c>
      <c r="AK16" s="346"/>
      <c r="AL16" s="346"/>
      <c r="AM16" s="347"/>
      <c r="AN16" s="348"/>
      <c r="AO16" s="349"/>
      <c r="AP16" s="349"/>
      <c r="AQ16" s="350"/>
      <c r="AR16" s="346"/>
      <c r="AS16" s="347"/>
      <c r="AT16" s="348"/>
      <c r="AU16" s="349"/>
      <c r="AV16" s="349"/>
      <c r="AW16" s="354"/>
      <c r="AX16" s="24"/>
      <c r="AY16" s="24"/>
      <c r="AZ16" s="274"/>
    </row>
    <row r="17" spans="1:130" ht="45" hidden="1" customHeight="1">
      <c r="A17" s="174" t="s">
        <v>48</v>
      </c>
      <c r="B17" s="21"/>
      <c r="C17" s="22"/>
      <c r="D17" s="22"/>
      <c r="E17" s="22" t="s">
        <v>45</v>
      </c>
      <c r="F17" s="25"/>
      <c r="G17" s="144"/>
      <c r="H17" s="22"/>
      <c r="I17" s="144"/>
      <c r="J17" s="22"/>
      <c r="K17" s="145"/>
      <c r="L17" s="345"/>
      <c r="M17" s="346"/>
      <c r="N17" s="346"/>
      <c r="O17" s="346"/>
      <c r="P17" s="346"/>
      <c r="Q17" s="346"/>
      <c r="R17" s="346"/>
      <c r="S17" s="346"/>
      <c r="T17" s="346"/>
      <c r="U17" s="347"/>
      <c r="V17" s="345"/>
      <c r="W17" s="346"/>
      <c r="X17" s="346"/>
      <c r="Y17" s="346"/>
      <c r="Z17" s="346"/>
      <c r="AA17" s="346"/>
      <c r="AB17" s="346"/>
      <c r="AC17" s="346"/>
      <c r="AD17" s="346"/>
      <c r="AE17" s="347"/>
      <c r="AF17" s="345" t="s">
        <v>46</v>
      </c>
      <c r="AG17" s="346"/>
      <c r="AH17" s="346"/>
      <c r="AI17" s="347"/>
      <c r="AJ17" s="345" t="s">
        <v>46</v>
      </c>
      <c r="AK17" s="346"/>
      <c r="AL17" s="346"/>
      <c r="AM17" s="347"/>
      <c r="AN17" s="348"/>
      <c r="AO17" s="349"/>
      <c r="AP17" s="349"/>
      <c r="AQ17" s="350"/>
      <c r="AR17" s="346"/>
      <c r="AS17" s="347"/>
      <c r="AT17" s="348"/>
      <c r="AU17" s="349"/>
      <c r="AV17" s="349"/>
      <c r="AW17" s="354"/>
      <c r="AX17" s="24"/>
      <c r="AY17" s="24"/>
      <c r="AZ17" s="274"/>
    </row>
    <row r="18" spans="1:130" ht="45" hidden="1" customHeight="1">
      <c r="A18" s="174" t="s">
        <v>49</v>
      </c>
      <c r="B18" s="21"/>
      <c r="C18" s="22"/>
      <c r="D18" s="22"/>
      <c r="E18" s="22"/>
      <c r="F18" s="25"/>
      <c r="G18" s="144"/>
      <c r="H18" s="22"/>
      <c r="I18" s="144"/>
      <c r="J18" s="22"/>
      <c r="K18" s="145"/>
      <c r="L18" s="345"/>
      <c r="M18" s="346"/>
      <c r="N18" s="346"/>
      <c r="O18" s="346"/>
      <c r="P18" s="346"/>
      <c r="Q18" s="346"/>
      <c r="R18" s="346"/>
      <c r="S18" s="346"/>
      <c r="T18" s="346"/>
      <c r="U18" s="347"/>
      <c r="V18" s="345"/>
      <c r="W18" s="346"/>
      <c r="X18" s="346"/>
      <c r="Y18" s="346"/>
      <c r="Z18" s="346"/>
      <c r="AA18" s="346"/>
      <c r="AB18" s="346"/>
      <c r="AC18" s="346"/>
      <c r="AD18" s="346"/>
      <c r="AE18" s="347"/>
      <c r="AF18" s="345" t="s">
        <v>46</v>
      </c>
      <c r="AG18" s="346"/>
      <c r="AH18" s="346"/>
      <c r="AI18" s="347"/>
      <c r="AJ18" s="345" t="s">
        <v>46</v>
      </c>
      <c r="AK18" s="346"/>
      <c r="AL18" s="346"/>
      <c r="AM18" s="347"/>
      <c r="AN18" s="348"/>
      <c r="AO18" s="349"/>
      <c r="AP18" s="349"/>
      <c r="AQ18" s="350"/>
      <c r="AR18" s="346"/>
      <c r="AS18" s="347"/>
      <c r="AT18" s="348"/>
      <c r="AU18" s="349"/>
      <c r="AV18" s="349"/>
      <c r="AW18" s="354"/>
      <c r="AX18" s="24"/>
      <c r="AY18" s="24"/>
      <c r="AZ18" s="274"/>
    </row>
    <row r="19" spans="1:130" ht="45" hidden="1" customHeight="1">
      <c r="A19" s="174" t="s">
        <v>50</v>
      </c>
      <c r="B19" s="21"/>
      <c r="C19" s="22"/>
      <c r="D19" s="22"/>
      <c r="E19" s="22"/>
      <c r="F19" s="25"/>
      <c r="G19" s="144"/>
      <c r="H19" s="22"/>
      <c r="I19" s="144"/>
      <c r="J19" s="22"/>
      <c r="K19" s="145"/>
      <c r="L19" s="345"/>
      <c r="M19" s="346"/>
      <c r="N19" s="346"/>
      <c r="O19" s="346"/>
      <c r="P19" s="346"/>
      <c r="Q19" s="346"/>
      <c r="R19" s="346"/>
      <c r="S19" s="346"/>
      <c r="T19" s="346"/>
      <c r="U19" s="347"/>
      <c r="V19" s="345"/>
      <c r="W19" s="346"/>
      <c r="X19" s="346"/>
      <c r="Y19" s="346"/>
      <c r="Z19" s="346"/>
      <c r="AA19" s="346"/>
      <c r="AB19" s="346"/>
      <c r="AC19" s="346"/>
      <c r="AD19" s="346"/>
      <c r="AE19" s="347"/>
      <c r="AF19" s="345" t="s">
        <v>46</v>
      </c>
      <c r="AG19" s="346"/>
      <c r="AH19" s="346"/>
      <c r="AI19" s="347"/>
      <c r="AJ19" s="345" t="s">
        <v>46</v>
      </c>
      <c r="AK19" s="346"/>
      <c r="AL19" s="346"/>
      <c r="AM19" s="347"/>
      <c r="AN19" s="348"/>
      <c r="AO19" s="349"/>
      <c r="AP19" s="349"/>
      <c r="AQ19" s="350"/>
      <c r="AR19" s="346"/>
      <c r="AS19" s="347"/>
      <c r="AT19" s="348"/>
      <c r="AU19" s="349"/>
      <c r="AV19" s="349"/>
      <c r="AW19" s="354"/>
      <c r="AX19" s="24"/>
      <c r="AY19" s="24"/>
      <c r="AZ19" s="274"/>
    </row>
    <row r="20" spans="1:130" ht="45" hidden="1" customHeight="1">
      <c r="A20" s="174" t="s">
        <v>51</v>
      </c>
      <c r="B20" s="21"/>
      <c r="C20" s="22"/>
      <c r="D20" s="22"/>
      <c r="E20" s="22"/>
      <c r="F20" s="25"/>
      <c r="G20" s="144"/>
      <c r="H20" s="22"/>
      <c r="I20" s="144"/>
      <c r="J20" s="22"/>
      <c r="K20" s="145"/>
      <c r="L20" s="345"/>
      <c r="M20" s="346"/>
      <c r="N20" s="346"/>
      <c r="O20" s="346"/>
      <c r="P20" s="346"/>
      <c r="Q20" s="346"/>
      <c r="R20" s="346"/>
      <c r="S20" s="346"/>
      <c r="T20" s="346"/>
      <c r="U20" s="347"/>
      <c r="V20" s="345"/>
      <c r="W20" s="346"/>
      <c r="X20" s="346"/>
      <c r="Y20" s="346"/>
      <c r="Z20" s="346"/>
      <c r="AA20" s="346"/>
      <c r="AB20" s="346"/>
      <c r="AC20" s="346"/>
      <c r="AD20" s="346"/>
      <c r="AE20" s="347"/>
      <c r="AF20" s="345" t="s">
        <v>46</v>
      </c>
      <c r="AG20" s="346"/>
      <c r="AH20" s="346"/>
      <c r="AI20" s="347"/>
      <c r="AJ20" s="345" t="s">
        <v>46</v>
      </c>
      <c r="AK20" s="346"/>
      <c r="AL20" s="346"/>
      <c r="AM20" s="347"/>
      <c r="AN20" s="348"/>
      <c r="AO20" s="349"/>
      <c r="AP20" s="349"/>
      <c r="AQ20" s="350"/>
      <c r="AR20" s="346"/>
      <c r="AS20" s="347"/>
      <c r="AT20" s="348"/>
      <c r="AU20" s="349"/>
      <c r="AV20" s="349"/>
      <c r="AW20" s="354"/>
      <c r="AX20" s="24"/>
      <c r="AY20" s="24"/>
      <c r="AZ20" s="274"/>
    </row>
    <row r="21" spans="1:130" ht="45" hidden="1" customHeight="1">
      <c r="A21" s="174" t="s">
        <v>52</v>
      </c>
      <c r="B21" s="21"/>
      <c r="C21" s="22"/>
      <c r="D21" s="22"/>
      <c r="E21" s="22"/>
      <c r="F21" s="25"/>
      <c r="G21" s="144"/>
      <c r="H21" s="22"/>
      <c r="I21" s="144"/>
      <c r="J21" s="22"/>
      <c r="K21" s="145"/>
      <c r="L21" s="345"/>
      <c r="M21" s="346"/>
      <c r="N21" s="346"/>
      <c r="O21" s="346"/>
      <c r="P21" s="346"/>
      <c r="Q21" s="346"/>
      <c r="R21" s="346"/>
      <c r="S21" s="346"/>
      <c r="T21" s="346"/>
      <c r="U21" s="347"/>
      <c r="V21" s="345"/>
      <c r="W21" s="346"/>
      <c r="X21" s="346"/>
      <c r="Y21" s="346"/>
      <c r="Z21" s="346"/>
      <c r="AA21" s="346"/>
      <c r="AB21" s="346"/>
      <c r="AC21" s="346"/>
      <c r="AD21" s="346"/>
      <c r="AE21" s="347"/>
      <c r="AF21" s="345" t="s">
        <v>46</v>
      </c>
      <c r="AG21" s="346"/>
      <c r="AH21" s="346"/>
      <c r="AI21" s="347"/>
      <c r="AJ21" s="345" t="s">
        <v>46</v>
      </c>
      <c r="AK21" s="346"/>
      <c r="AL21" s="346"/>
      <c r="AM21" s="347"/>
      <c r="AN21" s="348"/>
      <c r="AO21" s="349"/>
      <c r="AP21" s="349"/>
      <c r="AQ21" s="350"/>
      <c r="AR21" s="346"/>
      <c r="AS21" s="347"/>
      <c r="AT21" s="348"/>
      <c r="AU21" s="349"/>
      <c r="AV21" s="349"/>
      <c r="AW21" s="354"/>
      <c r="AX21" s="24"/>
      <c r="AY21" s="24"/>
      <c r="AZ21" s="274"/>
    </row>
    <row r="22" spans="1:130" s="176" customFormat="1" ht="45" hidden="1" customHeight="1">
      <c r="A22" s="175" t="s">
        <v>53</v>
      </c>
      <c r="B22" s="26"/>
      <c r="C22" s="27"/>
      <c r="D22" s="27"/>
      <c r="E22" s="27"/>
      <c r="F22" s="28"/>
      <c r="G22" s="29"/>
      <c r="H22" s="28"/>
      <c r="I22" s="29"/>
      <c r="J22" s="28"/>
      <c r="K22" s="30"/>
      <c r="L22" s="351"/>
      <c r="M22" s="352"/>
      <c r="N22" s="352"/>
      <c r="O22" s="352"/>
      <c r="P22" s="352"/>
      <c r="Q22" s="352"/>
      <c r="R22" s="352"/>
      <c r="S22" s="352"/>
      <c r="T22" s="352"/>
      <c r="U22" s="353"/>
      <c r="V22" s="351"/>
      <c r="W22" s="352"/>
      <c r="X22" s="352"/>
      <c r="Y22" s="352"/>
      <c r="Z22" s="352"/>
      <c r="AA22" s="352"/>
      <c r="AB22" s="352"/>
      <c r="AC22" s="352"/>
      <c r="AD22" s="352"/>
      <c r="AE22" s="353"/>
      <c r="AF22" s="351" t="s">
        <v>46</v>
      </c>
      <c r="AG22" s="352"/>
      <c r="AH22" s="352"/>
      <c r="AI22" s="353"/>
      <c r="AJ22" s="351" t="s">
        <v>46</v>
      </c>
      <c r="AK22" s="352"/>
      <c r="AL22" s="352"/>
      <c r="AM22" s="353"/>
      <c r="AN22" s="361"/>
      <c r="AO22" s="362"/>
      <c r="AP22" s="362"/>
      <c r="AQ22" s="363"/>
      <c r="AR22" s="352"/>
      <c r="AS22" s="353"/>
      <c r="AT22" s="364"/>
      <c r="AU22" s="365"/>
      <c r="AV22" s="365"/>
      <c r="AW22" s="366"/>
      <c r="AX22" s="31"/>
      <c r="AY22" s="31"/>
      <c r="AZ22" s="276"/>
      <c r="BA22" s="277"/>
      <c r="BB22" s="277"/>
      <c r="BD22" s="177"/>
    </row>
    <row r="23" spans="1:130" s="176" customFormat="1" ht="18" customHeight="1" thickBot="1">
      <c r="A23" s="178"/>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4"/>
      <c r="AO23" s="34"/>
      <c r="AP23" s="34"/>
      <c r="AQ23" s="34"/>
      <c r="AR23" s="34"/>
      <c r="AS23" s="34"/>
      <c r="AT23" s="35"/>
      <c r="AU23" s="35"/>
      <c r="AV23" s="35"/>
      <c r="AW23" s="35"/>
      <c r="AX23" s="31"/>
      <c r="AY23" s="31"/>
      <c r="AZ23" s="276"/>
      <c r="BA23" s="277"/>
      <c r="BB23" s="277"/>
      <c r="BD23" s="177"/>
    </row>
    <row r="24" spans="1:130" ht="18" customHeight="1">
      <c r="A24" s="386" t="s">
        <v>0</v>
      </c>
      <c r="B24" s="386"/>
      <c r="C24" s="386"/>
      <c r="D24" s="388">
        <v>2</v>
      </c>
      <c r="E24" s="388"/>
      <c r="F24" s="388"/>
      <c r="G24" s="388"/>
      <c r="H24" s="388"/>
      <c r="I24" s="388"/>
      <c r="J24" s="388"/>
      <c r="K24" s="388"/>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355"/>
      <c r="AN24" s="355"/>
      <c r="AO24" s="355"/>
      <c r="AP24" s="390">
        <f>'1）基本情報シート'!C5</f>
        <v>0</v>
      </c>
      <c r="AQ24" s="390"/>
      <c r="AR24" s="390"/>
      <c r="AS24" s="390"/>
      <c r="AT24" s="390"/>
      <c r="AU24" s="390"/>
      <c r="AV24" s="390"/>
      <c r="AW24" s="390"/>
      <c r="AX24" s="179" t="s">
        <v>137</v>
      </c>
      <c r="AY24" s="179"/>
      <c r="AZ24" s="391" t="s">
        <v>1</v>
      </c>
      <c r="BA24" s="153"/>
      <c r="BB24" s="154" t="s">
        <v>2</v>
      </c>
      <c r="BC24" s="155" t="b">
        <v>0</v>
      </c>
    </row>
    <row r="25" spans="1:130" ht="18" customHeight="1">
      <c r="A25" s="387"/>
      <c r="B25" s="387"/>
      <c r="C25" s="387"/>
      <c r="D25" s="389"/>
      <c r="E25" s="389"/>
      <c r="F25" s="389"/>
      <c r="G25" s="389"/>
      <c r="H25" s="389"/>
      <c r="I25" s="389"/>
      <c r="J25" s="389"/>
      <c r="K25" s="389"/>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8"/>
      <c r="AY25" s="159" t="s">
        <v>133</v>
      </c>
      <c r="AZ25" s="391"/>
      <c r="BA25" s="153"/>
      <c r="BB25" s="154" t="s">
        <v>3</v>
      </c>
      <c r="BC25" s="155" t="b">
        <v>0</v>
      </c>
      <c r="BD25" s="155"/>
    </row>
    <row r="26" spans="1:130" ht="18" customHeight="1">
      <c r="A26" s="392" t="s">
        <v>4</v>
      </c>
      <c r="B26" s="392"/>
      <c r="C26" s="392"/>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160"/>
      <c r="AG26" s="161" t="s">
        <v>201</v>
      </c>
      <c r="AH26" s="162"/>
      <c r="AI26" s="162"/>
      <c r="AJ26" s="162"/>
      <c r="AK26" s="162"/>
      <c r="AL26" s="163"/>
      <c r="AM26" s="162"/>
      <c r="AN26" s="164"/>
      <c r="AO26" s="164"/>
      <c r="AP26" s="164"/>
      <c r="AQ26" s="164"/>
      <c r="AR26" s="163"/>
      <c r="AS26" s="162"/>
      <c r="AT26" s="162"/>
      <c r="AU26" s="162"/>
      <c r="AV26" s="162"/>
      <c r="AW26" s="162"/>
      <c r="AX26" s="180"/>
      <c r="AY26" s="181"/>
      <c r="AZ26" s="391"/>
      <c r="BA26" s="153"/>
      <c r="BB26" s="154" t="s">
        <v>5</v>
      </c>
      <c r="BC26" s="155" t="b">
        <v>0</v>
      </c>
      <c r="BD26" s="155"/>
      <c r="DZ26" s="155" t="b">
        <v>1</v>
      </c>
    </row>
    <row r="27" spans="1:130" ht="18" customHeight="1">
      <c r="A27" s="393"/>
      <c r="B27" s="393"/>
      <c r="C27" s="393"/>
      <c r="D27" s="395"/>
      <c r="E27" s="395"/>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165"/>
      <c r="AG27" s="396" t="s">
        <v>6</v>
      </c>
      <c r="AH27" s="396"/>
      <c r="AI27" s="396"/>
      <c r="AJ27" s="396"/>
      <c r="AK27" s="396"/>
      <c r="AL27" s="203"/>
      <c r="AM27" s="203" t="s">
        <v>7</v>
      </c>
      <c r="AN27" s="203"/>
      <c r="AO27" s="203"/>
      <c r="AP27" s="203"/>
      <c r="AQ27" s="203"/>
      <c r="AR27" s="203"/>
      <c r="AS27" s="203" t="s">
        <v>8</v>
      </c>
      <c r="AT27" s="204"/>
      <c r="AU27" s="204"/>
      <c r="AV27" s="204"/>
      <c r="AW27" s="204"/>
      <c r="AX27" s="182"/>
      <c r="AY27" s="182"/>
      <c r="AZ27" s="391"/>
      <c r="BA27" s="153"/>
      <c r="BB27" s="154" t="s">
        <v>9</v>
      </c>
      <c r="BC27" s="155" t="b">
        <v>0</v>
      </c>
      <c r="BD27" s="155"/>
    </row>
    <row r="28" spans="1:130" ht="18" customHeight="1">
      <c r="A28" s="398" t="s">
        <v>10</v>
      </c>
      <c r="B28" s="398"/>
      <c r="C28" s="398"/>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160"/>
      <c r="AG28" s="205" t="s">
        <v>139</v>
      </c>
      <c r="AH28" s="206"/>
      <c r="AI28" s="206"/>
      <c r="AJ28" s="206"/>
      <c r="AK28" s="206"/>
      <c r="AL28" s="207"/>
      <c r="AM28" s="205" t="s">
        <v>144</v>
      </c>
      <c r="AN28" s="204"/>
      <c r="AO28" s="204"/>
      <c r="AP28" s="204"/>
      <c r="AQ28" s="204"/>
      <c r="AR28" s="207"/>
      <c r="AS28" s="205" t="s">
        <v>19</v>
      </c>
      <c r="AT28" s="204"/>
      <c r="AU28" s="204"/>
      <c r="AV28" s="204"/>
      <c r="AW28" s="204"/>
      <c r="AX28" s="183"/>
      <c r="AY28" s="183"/>
      <c r="AZ28" s="391"/>
      <c r="BA28" s="153"/>
      <c r="BB28" s="154" t="s">
        <v>11</v>
      </c>
      <c r="BC28" s="155" t="b">
        <v>0</v>
      </c>
      <c r="BD28" s="155"/>
    </row>
    <row r="29" spans="1:130" ht="18" customHeight="1">
      <c r="A29" s="392"/>
      <c r="B29" s="392"/>
      <c r="C29" s="39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160"/>
      <c r="AG29" s="205" t="s">
        <v>140</v>
      </c>
      <c r="AH29" s="208"/>
      <c r="AI29" s="208"/>
      <c r="AJ29" s="208"/>
      <c r="AK29" s="208"/>
      <c r="AL29" s="209"/>
      <c r="AM29" s="205" t="s">
        <v>145</v>
      </c>
      <c r="AN29" s="208"/>
      <c r="AO29" s="208"/>
      <c r="AP29" s="208"/>
      <c r="AQ29" s="208"/>
      <c r="AR29" s="209"/>
      <c r="AS29" s="210" t="s">
        <v>20</v>
      </c>
      <c r="AT29" s="208"/>
      <c r="AU29" s="208"/>
      <c r="AV29" s="208"/>
      <c r="AW29" s="208"/>
      <c r="AX29" s="184"/>
      <c r="AY29" s="184"/>
      <c r="AZ29" s="381" t="s">
        <v>12</v>
      </c>
      <c r="BA29" s="153"/>
      <c r="BB29" s="154" t="s">
        <v>13</v>
      </c>
      <c r="BC29" s="155" t="b">
        <v>0</v>
      </c>
      <c r="BD29" s="155"/>
    </row>
    <row r="30" spans="1:130" ht="18" customHeight="1">
      <c r="A30" s="393"/>
      <c r="B30" s="393"/>
      <c r="C30" s="39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155"/>
      <c r="AG30" s="205" t="s">
        <v>141</v>
      </c>
      <c r="AH30" s="208"/>
      <c r="AI30" s="208"/>
      <c r="AJ30" s="208"/>
      <c r="AK30" s="208"/>
      <c r="AL30" s="211"/>
      <c r="AM30" s="205" t="s">
        <v>224</v>
      </c>
      <c r="AN30" s="208"/>
      <c r="AO30" s="208"/>
      <c r="AP30" s="208"/>
      <c r="AQ30" s="208"/>
      <c r="AR30" s="211"/>
      <c r="AS30" s="212"/>
      <c r="AT30" s="208"/>
      <c r="AU30" s="208"/>
      <c r="AV30" s="208"/>
      <c r="AW30" s="208"/>
      <c r="AX30" s="185"/>
      <c r="AY30" s="185"/>
      <c r="AZ30" s="381"/>
      <c r="BA30" s="153"/>
      <c r="BB30" s="154" t="s">
        <v>15</v>
      </c>
      <c r="BC30" s="155" t="b">
        <v>0</v>
      </c>
      <c r="BD30" s="155"/>
    </row>
    <row r="31" spans="1:130" ht="18" customHeight="1">
      <c r="A31" s="399" t="s">
        <v>14</v>
      </c>
      <c r="B31" s="399"/>
      <c r="C31" s="399"/>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155"/>
      <c r="AG31" s="205" t="s">
        <v>142</v>
      </c>
      <c r="AH31" s="208"/>
      <c r="AI31" s="208"/>
      <c r="AJ31" s="208"/>
      <c r="AK31" s="208"/>
      <c r="AL31" s="213"/>
      <c r="AM31" s="205" t="s">
        <v>146</v>
      </c>
      <c r="AN31" s="208"/>
      <c r="AO31" s="208"/>
      <c r="AP31" s="208"/>
      <c r="AQ31" s="208"/>
      <c r="AR31" s="213"/>
      <c r="AS31" s="397" t="s">
        <v>16</v>
      </c>
      <c r="AT31" s="397"/>
      <c r="AU31" s="397"/>
      <c r="AV31" s="397"/>
      <c r="AW31" s="397"/>
      <c r="AX31" s="186"/>
      <c r="AY31" s="186"/>
      <c r="AZ31" s="381"/>
      <c r="BA31" s="153"/>
      <c r="BB31" s="154" t="s">
        <v>223</v>
      </c>
      <c r="BC31" s="155" t="b">
        <v>0</v>
      </c>
      <c r="BD31" s="155"/>
    </row>
    <row r="32" spans="1:130" ht="18" customHeight="1">
      <c r="A32" s="399"/>
      <c r="B32" s="399"/>
      <c r="C32" s="399"/>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187"/>
      <c r="AG32" s="214" t="s">
        <v>143</v>
      </c>
      <c r="AH32" s="208"/>
      <c r="AI32" s="208"/>
      <c r="AJ32" s="208"/>
      <c r="AK32" s="208"/>
      <c r="AL32" s="215"/>
      <c r="AM32" s="212"/>
      <c r="AN32" s="208"/>
      <c r="AO32" s="208"/>
      <c r="AP32" s="208"/>
      <c r="AQ32" s="208"/>
      <c r="AR32" s="215"/>
      <c r="AS32" s="205" t="s">
        <v>30</v>
      </c>
      <c r="AT32" s="208"/>
      <c r="AU32" s="208"/>
      <c r="AV32" s="208"/>
      <c r="AW32" s="208"/>
      <c r="AX32" s="185"/>
      <c r="AY32" s="185"/>
      <c r="AZ32" s="381"/>
      <c r="BA32" s="153"/>
      <c r="BB32" s="154" t="s">
        <v>17</v>
      </c>
      <c r="BC32" s="155" t="b">
        <v>0</v>
      </c>
      <c r="BD32" s="155"/>
    </row>
    <row r="33" spans="1:130" ht="18" customHeight="1">
      <c r="A33" s="400"/>
      <c r="B33" s="400"/>
      <c r="C33" s="400"/>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187"/>
      <c r="AG33" s="216"/>
      <c r="AH33" s="217"/>
      <c r="AI33" s="217"/>
      <c r="AJ33" s="217"/>
      <c r="AK33" s="217"/>
      <c r="AL33" s="218"/>
      <c r="AM33" s="216"/>
      <c r="AN33" s="219"/>
      <c r="AO33" s="219"/>
      <c r="AP33" s="219"/>
      <c r="AQ33" s="219"/>
      <c r="AR33" s="218"/>
      <c r="AS33" s="220" t="s">
        <v>43</v>
      </c>
      <c r="AT33" s="217"/>
      <c r="AU33" s="217"/>
      <c r="AV33" s="217"/>
      <c r="AW33" s="217"/>
      <c r="AX33" s="188"/>
      <c r="AY33" s="188"/>
      <c r="AZ33" s="381" t="s">
        <v>18</v>
      </c>
      <c r="BA33" s="153"/>
      <c r="BB33" s="154" t="s">
        <v>19</v>
      </c>
      <c r="BC33" s="155" t="b">
        <v>0</v>
      </c>
      <c r="BD33" s="155"/>
    </row>
    <row r="34" spans="1:130" ht="18" customHeight="1">
      <c r="A34" s="168" t="str">
        <f>IF('1）基本情報シート'!$A$1='2）取組内容シート'!$BE$2,'2）取組内容シート'!$BE$3,"")</f>
        <v/>
      </c>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90"/>
      <c r="AY34" s="190"/>
      <c r="AZ34" s="381"/>
      <c r="BA34" s="153"/>
      <c r="BB34" s="154" t="s">
        <v>20</v>
      </c>
      <c r="BC34" s="155" t="b">
        <v>0</v>
      </c>
    </row>
    <row r="35" spans="1:130" ht="20.149999999999999" customHeight="1">
      <c r="A35" s="370" t="s">
        <v>21</v>
      </c>
      <c r="B35" s="372" t="s">
        <v>22</v>
      </c>
      <c r="C35" s="373"/>
      <c r="D35" s="373"/>
      <c r="E35" s="373"/>
      <c r="F35" s="373"/>
      <c r="G35" s="373"/>
      <c r="H35" s="373"/>
      <c r="I35" s="373"/>
      <c r="J35" s="373"/>
      <c r="K35" s="374"/>
      <c r="L35" s="375" t="s">
        <v>23</v>
      </c>
      <c r="M35" s="376"/>
      <c r="N35" s="376"/>
      <c r="O35" s="376"/>
      <c r="P35" s="376"/>
      <c r="Q35" s="376"/>
      <c r="R35" s="376"/>
      <c r="S35" s="376"/>
      <c r="T35" s="376"/>
      <c r="U35" s="377"/>
      <c r="V35" s="375" t="s">
        <v>24</v>
      </c>
      <c r="W35" s="376"/>
      <c r="X35" s="376"/>
      <c r="Y35" s="376"/>
      <c r="Z35" s="376"/>
      <c r="AA35" s="376"/>
      <c r="AB35" s="376"/>
      <c r="AC35" s="376"/>
      <c r="AD35" s="376"/>
      <c r="AE35" s="377"/>
      <c r="AF35" s="375" t="s">
        <v>25</v>
      </c>
      <c r="AG35" s="376"/>
      <c r="AH35" s="376"/>
      <c r="AI35" s="377"/>
      <c r="AJ35" s="375" t="s">
        <v>26</v>
      </c>
      <c r="AK35" s="376"/>
      <c r="AL35" s="376"/>
      <c r="AM35" s="377"/>
      <c r="AN35" s="372" t="s">
        <v>27</v>
      </c>
      <c r="AO35" s="373"/>
      <c r="AP35" s="373"/>
      <c r="AQ35" s="373"/>
      <c r="AR35" s="373"/>
      <c r="AS35" s="374"/>
      <c r="AT35" s="375" t="s">
        <v>28</v>
      </c>
      <c r="AU35" s="376"/>
      <c r="AV35" s="376"/>
      <c r="AW35" s="377"/>
      <c r="AX35" s="191"/>
      <c r="AY35" s="191"/>
      <c r="AZ35" s="381" t="s">
        <v>29</v>
      </c>
      <c r="BA35" s="153"/>
      <c r="BB35" s="154" t="s">
        <v>30</v>
      </c>
      <c r="BC35" s="155" t="b">
        <v>0</v>
      </c>
    </row>
    <row r="36" spans="1:130" ht="20.149999999999999" customHeight="1">
      <c r="A36" s="371"/>
      <c r="B36" s="170" t="s">
        <v>31</v>
      </c>
      <c r="C36" s="171" t="s">
        <v>32</v>
      </c>
      <c r="D36" s="171" t="s">
        <v>33</v>
      </c>
      <c r="E36" s="171" t="s">
        <v>34</v>
      </c>
      <c r="F36" s="171" t="s">
        <v>35</v>
      </c>
      <c r="G36" s="171" t="s">
        <v>36</v>
      </c>
      <c r="H36" s="171" t="s">
        <v>37</v>
      </c>
      <c r="I36" s="171" t="s">
        <v>38</v>
      </c>
      <c r="J36" s="171" t="s">
        <v>39</v>
      </c>
      <c r="K36" s="172" t="s">
        <v>40</v>
      </c>
      <c r="L36" s="378"/>
      <c r="M36" s="379"/>
      <c r="N36" s="379"/>
      <c r="O36" s="379"/>
      <c r="P36" s="379"/>
      <c r="Q36" s="379"/>
      <c r="R36" s="379"/>
      <c r="S36" s="379"/>
      <c r="T36" s="379"/>
      <c r="U36" s="380"/>
      <c r="V36" s="378"/>
      <c r="W36" s="379"/>
      <c r="X36" s="379"/>
      <c r="Y36" s="379"/>
      <c r="Z36" s="379"/>
      <c r="AA36" s="379"/>
      <c r="AB36" s="379"/>
      <c r="AC36" s="379"/>
      <c r="AD36" s="379"/>
      <c r="AE36" s="380"/>
      <c r="AF36" s="378"/>
      <c r="AG36" s="379"/>
      <c r="AH36" s="379"/>
      <c r="AI36" s="380"/>
      <c r="AJ36" s="378"/>
      <c r="AK36" s="379"/>
      <c r="AL36" s="379"/>
      <c r="AM36" s="380"/>
      <c r="AN36" s="382" t="s">
        <v>41</v>
      </c>
      <c r="AO36" s="383"/>
      <c r="AP36" s="383"/>
      <c r="AQ36" s="384"/>
      <c r="AR36" s="383" t="s">
        <v>42</v>
      </c>
      <c r="AS36" s="385"/>
      <c r="AT36" s="378"/>
      <c r="AU36" s="379"/>
      <c r="AV36" s="379"/>
      <c r="AW36" s="380"/>
      <c r="AX36" s="191"/>
      <c r="AY36" s="191"/>
      <c r="AZ36" s="381"/>
      <c r="BA36" s="153"/>
      <c r="BB36" s="154" t="s">
        <v>43</v>
      </c>
      <c r="BC36" s="155" t="b">
        <v>0</v>
      </c>
    </row>
    <row r="37" spans="1:130" ht="45" customHeight="1">
      <c r="A37" s="173" t="s">
        <v>155</v>
      </c>
      <c r="B37" s="17"/>
      <c r="C37" s="18"/>
      <c r="D37" s="18"/>
      <c r="E37" s="148" t="s">
        <v>45</v>
      </c>
      <c r="F37" s="19"/>
      <c r="G37" s="19"/>
      <c r="H37" s="18"/>
      <c r="I37" s="148"/>
      <c r="J37" s="19"/>
      <c r="K37" s="20"/>
      <c r="L37" s="405" t="s">
        <v>46</v>
      </c>
      <c r="M37" s="359"/>
      <c r="N37" s="359"/>
      <c r="O37" s="359"/>
      <c r="P37" s="359"/>
      <c r="Q37" s="359"/>
      <c r="R37" s="359"/>
      <c r="S37" s="359"/>
      <c r="T37" s="359"/>
      <c r="U37" s="360"/>
      <c r="V37" s="405" t="s">
        <v>46</v>
      </c>
      <c r="W37" s="359"/>
      <c r="X37" s="359"/>
      <c r="Y37" s="359"/>
      <c r="Z37" s="359"/>
      <c r="AA37" s="359"/>
      <c r="AB37" s="359"/>
      <c r="AC37" s="359"/>
      <c r="AD37" s="359"/>
      <c r="AE37" s="360"/>
      <c r="AF37" s="405" t="s">
        <v>46</v>
      </c>
      <c r="AG37" s="359"/>
      <c r="AH37" s="359"/>
      <c r="AI37" s="360"/>
      <c r="AJ37" s="405" t="s">
        <v>46</v>
      </c>
      <c r="AK37" s="359"/>
      <c r="AL37" s="359"/>
      <c r="AM37" s="360"/>
      <c r="AN37" s="356"/>
      <c r="AO37" s="357"/>
      <c r="AP37" s="357"/>
      <c r="AQ37" s="406"/>
      <c r="AR37" s="359"/>
      <c r="AS37" s="360"/>
      <c r="AT37" s="356"/>
      <c r="AU37" s="357"/>
      <c r="AV37" s="357"/>
      <c r="AW37" s="358"/>
      <c r="AX37" s="31"/>
      <c r="AY37" s="31"/>
      <c r="AZ37" s="274"/>
    </row>
    <row r="38" spans="1:130" ht="45" hidden="1" customHeight="1">
      <c r="A38" s="173" t="s">
        <v>150</v>
      </c>
      <c r="B38" s="21"/>
      <c r="C38" s="22"/>
      <c r="D38" s="22"/>
      <c r="E38" s="144" t="s">
        <v>45</v>
      </c>
      <c r="F38" s="23"/>
      <c r="G38" s="23"/>
      <c r="H38" s="23"/>
      <c r="I38" s="23"/>
      <c r="J38" s="22"/>
      <c r="K38" s="145"/>
      <c r="L38" s="345"/>
      <c r="M38" s="346"/>
      <c r="N38" s="346"/>
      <c r="O38" s="346"/>
      <c r="P38" s="346"/>
      <c r="Q38" s="346"/>
      <c r="R38" s="346"/>
      <c r="S38" s="346"/>
      <c r="T38" s="346"/>
      <c r="U38" s="347"/>
      <c r="V38" s="345"/>
      <c r="W38" s="346"/>
      <c r="X38" s="346"/>
      <c r="Y38" s="346"/>
      <c r="Z38" s="346"/>
      <c r="AA38" s="346"/>
      <c r="AB38" s="346"/>
      <c r="AC38" s="346"/>
      <c r="AD38" s="346"/>
      <c r="AE38" s="347"/>
      <c r="AF38" s="345" t="s">
        <v>46</v>
      </c>
      <c r="AG38" s="346"/>
      <c r="AH38" s="346"/>
      <c r="AI38" s="347"/>
      <c r="AJ38" s="345" t="s">
        <v>46</v>
      </c>
      <c r="AK38" s="346"/>
      <c r="AL38" s="346"/>
      <c r="AM38" s="347"/>
      <c r="AN38" s="348"/>
      <c r="AO38" s="349"/>
      <c r="AP38" s="349"/>
      <c r="AQ38" s="350"/>
      <c r="AR38" s="346"/>
      <c r="AS38" s="347"/>
      <c r="AT38" s="348"/>
      <c r="AU38" s="349"/>
      <c r="AV38" s="349"/>
      <c r="AW38" s="354"/>
      <c r="AX38" s="31"/>
      <c r="AY38" s="31"/>
      <c r="AZ38" s="274"/>
    </row>
    <row r="39" spans="1:130" ht="45" hidden="1" customHeight="1">
      <c r="A39" s="173" t="s">
        <v>154</v>
      </c>
      <c r="B39" s="21"/>
      <c r="C39" s="22"/>
      <c r="D39" s="22"/>
      <c r="E39" s="22" t="s">
        <v>45</v>
      </c>
      <c r="F39" s="25"/>
      <c r="G39" s="144"/>
      <c r="H39" s="22"/>
      <c r="I39" s="144"/>
      <c r="J39" s="22"/>
      <c r="K39" s="145"/>
      <c r="L39" s="345"/>
      <c r="M39" s="346"/>
      <c r="N39" s="346"/>
      <c r="O39" s="346"/>
      <c r="P39" s="346"/>
      <c r="Q39" s="346"/>
      <c r="R39" s="346"/>
      <c r="S39" s="346"/>
      <c r="T39" s="346"/>
      <c r="U39" s="347"/>
      <c r="V39" s="345"/>
      <c r="W39" s="346"/>
      <c r="X39" s="346"/>
      <c r="Y39" s="346"/>
      <c r="Z39" s="346"/>
      <c r="AA39" s="346"/>
      <c r="AB39" s="346"/>
      <c r="AC39" s="346"/>
      <c r="AD39" s="346"/>
      <c r="AE39" s="347"/>
      <c r="AF39" s="345" t="s">
        <v>46</v>
      </c>
      <c r="AG39" s="346"/>
      <c r="AH39" s="346"/>
      <c r="AI39" s="347"/>
      <c r="AJ39" s="345" t="s">
        <v>46</v>
      </c>
      <c r="AK39" s="346"/>
      <c r="AL39" s="346"/>
      <c r="AM39" s="347"/>
      <c r="AN39" s="348"/>
      <c r="AO39" s="349"/>
      <c r="AP39" s="349"/>
      <c r="AQ39" s="350"/>
      <c r="AR39" s="346"/>
      <c r="AS39" s="347"/>
      <c r="AT39" s="348"/>
      <c r="AU39" s="349"/>
      <c r="AV39" s="349"/>
      <c r="AW39" s="354"/>
      <c r="AX39" s="31"/>
      <c r="AY39" s="31"/>
      <c r="AZ39" s="274"/>
    </row>
    <row r="40" spans="1:130" ht="45" hidden="1" customHeight="1">
      <c r="A40" s="173" t="s">
        <v>156</v>
      </c>
      <c r="B40" s="21"/>
      <c r="C40" s="22"/>
      <c r="D40" s="22"/>
      <c r="E40" s="22"/>
      <c r="F40" s="25"/>
      <c r="G40" s="144"/>
      <c r="H40" s="22"/>
      <c r="I40" s="144"/>
      <c r="J40" s="22"/>
      <c r="K40" s="145"/>
      <c r="L40" s="345"/>
      <c r="M40" s="346"/>
      <c r="N40" s="346"/>
      <c r="O40" s="346"/>
      <c r="P40" s="346"/>
      <c r="Q40" s="346"/>
      <c r="R40" s="346"/>
      <c r="S40" s="346"/>
      <c r="T40" s="346"/>
      <c r="U40" s="347"/>
      <c r="V40" s="345"/>
      <c r="W40" s="346"/>
      <c r="X40" s="346"/>
      <c r="Y40" s="346"/>
      <c r="Z40" s="346"/>
      <c r="AA40" s="346"/>
      <c r="AB40" s="346"/>
      <c r="AC40" s="346"/>
      <c r="AD40" s="346"/>
      <c r="AE40" s="347"/>
      <c r="AF40" s="345" t="s">
        <v>46</v>
      </c>
      <c r="AG40" s="346"/>
      <c r="AH40" s="346"/>
      <c r="AI40" s="347"/>
      <c r="AJ40" s="345" t="s">
        <v>46</v>
      </c>
      <c r="AK40" s="346"/>
      <c r="AL40" s="346"/>
      <c r="AM40" s="347"/>
      <c r="AN40" s="348"/>
      <c r="AO40" s="349"/>
      <c r="AP40" s="349"/>
      <c r="AQ40" s="350"/>
      <c r="AR40" s="346"/>
      <c r="AS40" s="347"/>
      <c r="AT40" s="348"/>
      <c r="AU40" s="349"/>
      <c r="AV40" s="349"/>
      <c r="AW40" s="354"/>
      <c r="AX40" s="31"/>
      <c r="AY40" s="31"/>
      <c r="AZ40" s="274"/>
    </row>
    <row r="41" spans="1:130" ht="45" hidden="1" customHeight="1">
      <c r="A41" s="173" t="s">
        <v>157</v>
      </c>
      <c r="B41" s="21"/>
      <c r="C41" s="22"/>
      <c r="D41" s="22"/>
      <c r="E41" s="22"/>
      <c r="F41" s="25"/>
      <c r="G41" s="144"/>
      <c r="H41" s="22"/>
      <c r="I41" s="144"/>
      <c r="J41" s="22"/>
      <c r="K41" s="145"/>
      <c r="L41" s="345"/>
      <c r="M41" s="346"/>
      <c r="N41" s="346"/>
      <c r="O41" s="346"/>
      <c r="P41" s="346"/>
      <c r="Q41" s="346"/>
      <c r="R41" s="346"/>
      <c r="S41" s="346"/>
      <c r="T41" s="346"/>
      <c r="U41" s="347"/>
      <c r="V41" s="345"/>
      <c r="W41" s="346"/>
      <c r="X41" s="346"/>
      <c r="Y41" s="346"/>
      <c r="Z41" s="346"/>
      <c r="AA41" s="346"/>
      <c r="AB41" s="346"/>
      <c r="AC41" s="346"/>
      <c r="AD41" s="346"/>
      <c r="AE41" s="347"/>
      <c r="AF41" s="345" t="s">
        <v>46</v>
      </c>
      <c r="AG41" s="346"/>
      <c r="AH41" s="346"/>
      <c r="AI41" s="347"/>
      <c r="AJ41" s="345" t="s">
        <v>46</v>
      </c>
      <c r="AK41" s="346"/>
      <c r="AL41" s="346"/>
      <c r="AM41" s="347"/>
      <c r="AN41" s="348"/>
      <c r="AO41" s="349"/>
      <c r="AP41" s="349"/>
      <c r="AQ41" s="350"/>
      <c r="AR41" s="346"/>
      <c r="AS41" s="347"/>
      <c r="AT41" s="348"/>
      <c r="AU41" s="349"/>
      <c r="AV41" s="349"/>
      <c r="AW41" s="354"/>
      <c r="AX41" s="31"/>
      <c r="AY41" s="31"/>
      <c r="AZ41" s="274"/>
    </row>
    <row r="42" spans="1:130" ht="45" hidden="1" customHeight="1">
      <c r="A42" s="173" t="s">
        <v>158</v>
      </c>
      <c r="B42" s="21"/>
      <c r="C42" s="22"/>
      <c r="D42" s="22"/>
      <c r="E42" s="22"/>
      <c r="F42" s="25"/>
      <c r="G42" s="144"/>
      <c r="H42" s="22"/>
      <c r="I42" s="144"/>
      <c r="J42" s="22"/>
      <c r="K42" s="145"/>
      <c r="L42" s="345"/>
      <c r="M42" s="346"/>
      <c r="N42" s="346"/>
      <c r="O42" s="346"/>
      <c r="P42" s="346"/>
      <c r="Q42" s="346"/>
      <c r="R42" s="346"/>
      <c r="S42" s="346"/>
      <c r="T42" s="346"/>
      <c r="U42" s="347"/>
      <c r="V42" s="345"/>
      <c r="W42" s="346"/>
      <c r="X42" s="346"/>
      <c r="Y42" s="346"/>
      <c r="Z42" s="346"/>
      <c r="AA42" s="346"/>
      <c r="AB42" s="346"/>
      <c r="AC42" s="346"/>
      <c r="AD42" s="346"/>
      <c r="AE42" s="347"/>
      <c r="AF42" s="345" t="s">
        <v>46</v>
      </c>
      <c r="AG42" s="346"/>
      <c r="AH42" s="346"/>
      <c r="AI42" s="347"/>
      <c r="AJ42" s="345" t="s">
        <v>46</v>
      </c>
      <c r="AK42" s="346"/>
      <c r="AL42" s="346"/>
      <c r="AM42" s="347"/>
      <c r="AN42" s="348"/>
      <c r="AO42" s="349"/>
      <c r="AP42" s="349"/>
      <c r="AQ42" s="350"/>
      <c r="AR42" s="346"/>
      <c r="AS42" s="347"/>
      <c r="AT42" s="348"/>
      <c r="AU42" s="349"/>
      <c r="AV42" s="349"/>
      <c r="AW42" s="354"/>
      <c r="AX42" s="31"/>
      <c r="AY42" s="31"/>
      <c r="AZ42" s="274"/>
    </row>
    <row r="43" spans="1:130" ht="45" hidden="1" customHeight="1">
      <c r="A43" s="173" t="s">
        <v>159</v>
      </c>
      <c r="B43" s="21"/>
      <c r="C43" s="22"/>
      <c r="D43" s="22"/>
      <c r="E43" s="22"/>
      <c r="F43" s="25"/>
      <c r="G43" s="144"/>
      <c r="H43" s="22"/>
      <c r="I43" s="144"/>
      <c r="J43" s="22"/>
      <c r="K43" s="145"/>
      <c r="L43" s="345"/>
      <c r="M43" s="346"/>
      <c r="N43" s="346"/>
      <c r="O43" s="346"/>
      <c r="P43" s="346"/>
      <c r="Q43" s="346"/>
      <c r="R43" s="346"/>
      <c r="S43" s="346"/>
      <c r="T43" s="346"/>
      <c r="U43" s="347"/>
      <c r="V43" s="345"/>
      <c r="W43" s="346"/>
      <c r="X43" s="346"/>
      <c r="Y43" s="346"/>
      <c r="Z43" s="346"/>
      <c r="AA43" s="346"/>
      <c r="AB43" s="346"/>
      <c r="AC43" s="346"/>
      <c r="AD43" s="346"/>
      <c r="AE43" s="347"/>
      <c r="AF43" s="345" t="s">
        <v>46</v>
      </c>
      <c r="AG43" s="346"/>
      <c r="AH43" s="346"/>
      <c r="AI43" s="347"/>
      <c r="AJ43" s="345" t="s">
        <v>46</v>
      </c>
      <c r="AK43" s="346"/>
      <c r="AL43" s="346"/>
      <c r="AM43" s="347"/>
      <c r="AN43" s="348"/>
      <c r="AO43" s="349"/>
      <c r="AP43" s="349"/>
      <c r="AQ43" s="350"/>
      <c r="AR43" s="346"/>
      <c r="AS43" s="347"/>
      <c r="AT43" s="348"/>
      <c r="AU43" s="349"/>
      <c r="AV43" s="349"/>
      <c r="AW43" s="354"/>
      <c r="AX43" s="31"/>
      <c r="AY43" s="31"/>
      <c r="AZ43" s="274"/>
    </row>
    <row r="44" spans="1:130" ht="45" hidden="1" customHeight="1">
      <c r="A44" s="192" t="s">
        <v>160</v>
      </c>
      <c r="B44" s="26"/>
      <c r="C44" s="27"/>
      <c r="D44" s="27"/>
      <c r="E44" s="27"/>
      <c r="F44" s="36"/>
      <c r="G44" s="146"/>
      <c r="H44" s="28"/>
      <c r="I44" s="29"/>
      <c r="J44" s="28"/>
      <c r="K44" s="147"/>
      <c r="L44" s="351"/>
      <c r="M44" s="352"/>
      <c r="N44" s="352"/>
      <c r="O44" s="352"/>
      <c r="P44" s="352"/>
      <c r="Q44" s="352"/>
      <c r="R44" s="352"/>
      <c r="S44" s="352"/>
      <c r="T44" s="352"/>
      <c r="U44" s="353"/>
      <c r="V44" s="351"/>
      <c r="W44" s="352"/>
      <c r="X44" s="352"/>
      <c r="Y44" s="352"/>
      <c r="Z44" s="352"/>
      <c r="AA44" s="352"/>
      <c r="AB44" s="352"/>
      <c r="AC44" s="352"/>
      <c r="AD44" s="352"/>
      <c r="AE44" s="353"/>
      <c r="AF44" s="351" t="s">
        <v>46</v>
      </c>
      <c r="AG44" s="352"/>
      <c r="AH44" s="352"/>
      <c r="AI44" s="353"/>
      <c r="AJ44" s="351" t="s">
        <v>46</v>
      </c>
      <c r="AK44" s="352"/>
      <c r="AL44" s="352"/>
      <c r="AM44" s="353"/>
      <c r="AN44" s="361"/>
      <c r="AO44" s="362"/>
      <c r="AP44" s="362"/>
      <c r="AQ44" s="363"/>
      <c r="AR44" s="352"/>
      <c r="AS44" s="353"/>
      <c r="AT44" s="364"/>
      <c r="AU44" s="365"/>
      <c r="AV44" s="365"/>
      <c r="AW44" s="366"/>
      <c r="AX44" s="31"/>
      <c r="AY44" s="31"/>
      <c r="AZ44" s="274"/>
    </row>
    <row r="45" spans="1:130" s="176" customFormat="1" ht="18" customHeight="1" thickBot="1">
      <c r="A45" s="178"/>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4"/>
      <c r="AO45" s="34"/>
      <c r="AP45" s="34"/>
      <c r="AQ45" s="34"/>
      <c r="AR45" s="34"/>
      <c r="AS45" s="34"/>
      <c r="AT45" s="35"/>
      <c r="AU45" s="35"/>
      <c r="AV45" s="35"/>
      <c r="AW45" s="35"/>
      <c r="AX45" s="31"/>
      <c r="AY45" s="31"/>
      <c r="AZ45" s="276"/>
      <c r="BA45" s="277"/>
      <c r="BB45" s="277"/>
      <c r="BD45" s="177"/>
    </row>
    <row r="46" spans="1:130" ht="18" customHeight="1">
      <c r="A46" s="386" t="s">
        <v>0</v>
      </c>
      <c r="B46" s="386"/>
      <c r="C46" s="386"/>
      <c r="D46" s="388">
        <v>3</v>
      </c>
      <c r="E46" s="388"/>
      <c r="F46" s="388"/>
      <c r="G46" s="388"/>
      <c r="H46" s="388"/>
      <c r="I46" s="388"/>
      <c r="J46" s="388"/>
      <c r="K46" s="388"/>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355"/>
      <c r="AN46" s="355"/>
      <c r="AO46" s="355"/>
      <c r="AP46" s="390">
        <f>'1）基本情報シート'!C5</f>
        <v>0</v>
      </c>
      <c r="AQ46" s="390"/>
      <c r="AR46" s="390"/>
      <c r="AS46" s="390"/>
      <c r="AT46" s="390"/>
      <c r="AU46" s="390"/>
      <c r="AV46" s="390"/>
      <c r="AW46" s="390"/>
      <c r="AX46" s="179" t="s">
        <v>137</v>
      </c>
      <c r="AY46" s="179"/>
      <c r="AZ46" s="391" t="s">
        <v>1</v>
      </c>
      <c r="BA46" s="153"/>
      <c r="BB46" s="154" t="s">
        <v>2</v>
      </c>
      <c r="BC46" s="155" t="b">
        <v>0</v>
      </c>
    </row>
    <row r="47" spans="1:130" ht="18" customHeight="1">
      <c r="A47" s="387"/>
      <c r="B47" s="387"/>
      <c r="C47" s="387"/>
      <c r="D47" s="389"/>
      <c r="E47" s="389"/>
      <c r="F47" s="389"/>
      <c r="G47" s="389"/>
      <c r="H47" s="389"/>
      <c r="I47" s="389"/>
      <c r="J47" s="389"/>
      <c r="K47" s="389"/>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8"/>
      <c r="AY47" s="159" t="s">
        <v>133</v>
      </c>
      <c r="AZ47" s="391"/>
      <c r="BA47" s="153"/>
      <c r="BB47" s="154" t="s">
        <v>3</v>
      </c>
      <c r="BC47" s="155" t="b">
        <v>0</v>
      </c>
      <c r="BD47" s="155"/>
    </row>
    <row r="48" spans="1:130" ht="18" customHeight="1">
      <c r="A48" s="392" t="s">
        <v>4</v>
      </c>
      <c r="B48" s="392"/>
      <c r="C48" s="392"/>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4"/>
      <c r="AF48" s="160"/>
      <c r="AG48" s="161" t="s">
        <v>202</v>
      </c>
      <c r="AH48" s="162"/>
      <c r="AI48" s="162"/>
      <c r="AJ48" s="162"/>
      <c r="AK48" s="162"/>
      <c r="AL48" s="163"/>
      <c r="AM48" s="162"/>
      <c r="AN48" s="164"/>
      <c r="AO48" s="164"/>
      <c r="AP48" s="164"/>
      <c r="AQ48" s="164"/>
      <c r="AR48" s="163"/>
      <c r="AS48" s="162"/>
      <c r="AT48" s="162"/>
      <c r="AU48" s="162"/>
      <c r="AV48" s="162"/>
      <c r="AW48" s="162"/>
      <c r="AX48" s="180"/>
      <c r="AY48" s="181"/>
      <c r="AZ48" s="391"/>
      <c r="BA48" s="153"/>
      <c r="BB48" s="154" t="s">
        <v>5</v>
      </c>
      <c r="BC48" s="155" t="b">
        <v>0</v>
      </c>
      <c r="BD48" s="155"/>
      <c r="DZ48" s="155" t="b">
        <v>1</v>
      </c>
    </row>
    <row r="49" spans="1:56" ht="18" customHeight="1">
      <c r="A49" s="393"/>
      <c r="B49" s="393"/>
      <c r="C49" s="393"/>
      <c r="D49" s="395"/>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165"/>
      <c r="AG49" s="396" t="s">
        <v>6</v>
      </c>
      <c r="AH49" s="396"/>
      <c r="AI49" s="396"/>
      <c r="AJ49" s="396"/>
      <c r="AK49" s="396"/>
      <c r="AL49" s="203"/>
      <c r="AM49" s="203" t="s">
        <v>7</v>
      </c>
      <c r="AN49" s="203"/>
      <c r="AO49" s="203"/>
      <c r="AP49" s="203"/>
      <c r="AQ49" s="203"/>
      <c r="AR49" s="203"/>
      <c r="AS49" s="203" t="s">
        <v>8</v>
      </c>
      <c r="AT49" s="204"/>
      <c r="AU49" s="204"/>
      <c r="AV49" s="204"/>
      <c r="AW49" s="204"/>
      <c r="AX49" s="182"/>
      <c r="AY49" s="182"/>
      <c r="AZ49" s="391"/>
      <c r="BA49" s="153"/>
      <c r="BB49" s="154" t="s">
        <v>9</v>
      </c>
      <c r="BC49" s="155" t="b">
        <v>0</v>
      </c>
      <c r="BD49" s="155"/>
    </row>
    <row r="50" spans="1:56" ht="18" customHeight="1">
      <c r="A50" s="398" t="s">
        <v>10</v>
      </c>
      <c r="B50" s="398"/>
      <c r="C50" s="398"/>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160"/>
      <c r="AG50" s="205" t="s">
        <v>139</v>
      </c>
      <c r="AH50" s="206"/>
      <c r="AI50" s="206"/>
      <c r="AJ50" s="206"/>
      <c r="AK50" s="206"/>
      <c r="AL50" s="207"/>
      <c r="AM50" s="205" t="s">
        <v>144</v>
      </c>
      <c r="AN50" s="204"/>
      <c r="AO50" s="204"/>
      <c r="AP50" s="204"/>
      <c r="AQ50" s="204"/>
      <c r="AR50" s="207"/>
      <c r="AS50" s="205" t="s">
        <v>19</v>
      </c>
      <c r="AT50" s="204"/>
      <c r="AU50" s="204"/>
      <c r="AV50" s="204"/>
      <c r="AW50" s="204"/>
      <c r="AX50" s="183"/>
      <c r="AY50" s="183"/>
      <c r="AZ50" s="391"/>
      <c r="BA50" s="153"/>
      <c r="BB50" s="154" t="s">
        <v>11</v>
      </c>
      <c r="BC50" s="155" t="b">
        <v>0</v>
      </c>
      <c r="BD50" s="155"/>
    </row>
    <row r="51" spans="1:56" ht="18" customHeight="1">
      <c r="A51" s="392"/>
      <c r="B51" s="392"/>
      <c r="C51" s="39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160"/>
      <c r="AG51" s="205" t="s">
        <v>140</v>
      </c>
      <c r="AH51" s="208"/>
      <c r="AI51" s="208"/>
      <c r="AJ51" s="208"/>
      <c r="AK51" s="208"/>
      <c r="AL51" s="209"/>
      <c r="AM51" s="205" t="s">
        <v>145</v>
      </c>
      <c r="AN51" s="208"/>
      <c r="AO51" s="208"/>
      <c r="AP51" s="208"/>
      <c r="AQ51" s="208"/>
      <c r="AR51" s="209"/>
      <c r="AS51" s="210" t="s">
        <v>20</v>
      </c>
      <c r="AT51" s="208"/>
      <c r="AU51" s="208"/>
      <c r="AV51" s="208"/>
      <c r="AW51" s="208"/>
      <c r="AX51" s="184"/>
      <c r="AY51" s="184"/>
      <c r="AZ51" s="381" t="s">
        <v>12</v>
      </c>
      <c r="BA51" s="153"/>
      <c r="BB51" s="154" t="s">
        <v>13</v>
      </c>
      <c r="BC51" s="155" t="b">
        <v>0</v>
      </c>
      <c r="BD51" s="155"/>
    </row>
    <row r="52" spans="1:56" ht="18" customHeight="1">
      <c r="A52" s="393"/>
      <c r="B52" s="393"/>
      <c r="C52" s="39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155"/>
      <c r="AG52" s="205" t="s">
        <v>141</v>
      </c>
      <c r="AH52" s="208"/>
      <c r="AI52" s="208"/>
      <c r="AJ52" s="208"/>
      <c r="AK52" s="208"/>
      <c r="AL52" s="211"/>
      <c r="AM52" s="205" t="s">
        <v>224</v>
      </c>
      <c r="AN52" s="208"/>
      <c r="AO52" s="208"/>
      <c r="AP52" s="208"/>
      <c r="AQ52" s="208"/>
      <c r="AR52" s="211"/>
      <c r="AS52" s="212"/>
      <c r="AT52" s="208"/>
      <c r="AU52" s="208"/>
      <c r="AV52" s="208"/>
      <c r="AW52" s="208"/>
      <c r="AX52" s="185"/>
      <c r="AY52" s="185"/>
      <c r="AZ52" s="381"/>
      <c r="BA52" s="153"/>
      <c r="BB52" s="154" t="s">
        <v>15</v>
      </c>
      <c r="BC52" s="155" t="b">
        <v>0</v>
      </c>
      <c r="BD52" s="155"/>
    </row>
    <row r="53" spans="1:56" ht="18" customHeight="1">
      <c r="A53" s="399" t="s">
        <v>14</v>
      </c>
      <c r="B53" s="399"/>
      <c r="C53" s="399"/>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155"/>
      <c r="AG53" s="205" t="s">
        <v>142</v>
      </c>
      <c r="AH53" s="208"/>
      <c r="AI53" s="208"/>
      <c r="AJ53" s="208"/>
      <c r="AK53" s="208"/>
      <c r="AL53" s="213"/>
      <c r="AM53" s="205" t="s">
        <v>146</v>
      </c>
      <c r="AN53" s="208"/>
      <c r="AO53" s="208"/>
      <c r="AP53" s="208"/>
      <c r="AQ53" s="208"/>
      <c r="AR53" s="213"/>
      <c r="AS53" s="397" t="s">
        <v>16</v>
      </c>
      <c r="AT53" s="397"/>
      <c r="AU53" s="397"/>
      <c r="AV53" s="397"/>
      <c r="AW53" s="397"/>
      <c r="AX53" s="186"/>
      <c r="AY53" s="186"/>
      <c r="AZ53" s="381"/>
      <c r="BA53" s="153"/>
      <c r="BB53" s="154" t="s">
        <v>223</v>
      </c>
      <c r="BC53" s="155" t="b">
        <v>0</v>
      </c>
      <c r="BD53" s="155"/>
    </row>
    <row r="54" spans="1:56" ht="18" customHeight="1">
      <c r="A54" s="399"/>
      <c r="B54" s="399"/>
      <c r="C54" s="399"/>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187"/>
      <c r="AG54" s="214" t="s">
        <v>143</v>
      </c>
      <c r="AH54" s="208"/>
      <c r="AI54" s="208"/>
      <c r="AJ54" s="208"/>
      <c r="AK54" s="208"/>
      <c r="AL54" s="215"/>
      <c r="AM54" s="212"/>
      <c r="AN54" s="208"/>
      <c r="AO54" s="208"/>
      <c r="AP54" s="208"/>
      <c r="AQ54" s="208"/>
      <c r="AR54" s="215"/>
      <c r="AS54" s="205" t="s">
        <v>30</v>
      </c>
      <c r="AT54" s="208"/>
      <c r="AU54" s="208"/>
      <c r="AV54" s="208"/>
      <c r="AW54" s="208"/>
      <c r="AX54" s="185"/>
      <c r="AY54" s="185"/>
      <c r="AZ54" s="381"/>
      <c r="BA54" s="153"/>
      <c r="BB54" s="154" t="s">
        <v>17</v>
      </c>
      <c r="BC54" s="155" t="b">
        <v>0</v>
      </c>
      <c r="BD54" s="155"/>
    </row>
    <row r="55" spans="1:56" ht="18" customHeight="1">
      <c r="A55" s="400"/>
      <c r="B55" s="400"/>
      <c r="C55" s="400"/>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187"/>
      <c r="AG55" s="216"/>
      <c r="AH55" s="217"/>
      <c r="AI55" s="217"/>
      <c r="AJ55" s="217"/>
      <c r="AK55" s="217"/>
      <c r="AL55" s="218"/>
      <c r="AM55" s="216"/>
      <c r="AN55" s="219"/>
      <c r="AO55" s="219"/>
      <c r="AP55" s="219"/>
      <c r="AQ55" s="219"/>
      <c r="AR55" s="218"/>
      <c r="AS55" s="220" t="s">
        <v>43</v>
      </c>
      <c r="AT55" s="217"/>
      <c r="AU55" s="217"/>
      <c r="AV55" s="217"/>
      <c r="AW55" s="217"/>
      <c r="AX55" s="188"/>
      <c r="AY55" s="188"/>
      <c r="AZ55" s="381" t="s">
        <v>18</v>
      </c>
      <c r="BA55" s="153"/>
      <c r="BB55" s="154" t="s">
        <v>19</v>
      </c>
      <c r="BC55" s="155" t="b">
        <v>0</v>
      </c>
      <c r="BD55" s="155"/>
    </row>
    <row r="56" spans="1:56" ht="18" customHeight="1">
      <c r="A56" s="168" t="str">
        <f>IF('1）基本情報シート'!$A$1='2）取組内容シート'!$BE$2,'2）取組内容シート'!$BE$3,"")</f>
        <v/>
      </c>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90"/>
      <c r="AY56" s="190"/>
      <c r="AZ56" s="381"/>
      <c r="BA56" s="153"/>
      <c r="BB56" s="154" t="s">
        <v>20</v>
      </c>
      <c r="BC56" s="155" t="b">
        <v>0</v>
      </c>
    </row>
    <row r="57" spans="1:56" ht="20.149999999999999" customHeight="1">
      <c r="A57" s="370" t="s">
        <v>21</v>
      </c>
      <c r="B57" s="372" t="s">
        <v>22</v>
      </c>
      <c r="C57" s="373"/>
      <c r="D57" s="373"/>
      <c r="E57" s="373"/>
      <c r="F57" s="373"/>
      <c r="G57" s="373"/>
      <c r="H57" s="373"/>
      <c r="I57" s="373"/>
      <c r="J57" s="373"/>
      <c r="K57" s="374"/>
      <c r="L57" s="375" t="s">
        <v>23</v>
      </c>
      <c r="M57" s="376"/>
      <c r="N57" s="376"/>
      <c r="O57" s="376"/>
      <c r="P57" s="376"/>
      <c r="Q57" s="376"/>
      <c r="R57" s="376"/>
      <c r="S57" s="376"/>
      <c r="T57" s="376"/>
      <c r="U57" s="377"/>
      <c r="V57" s="375" t="s">
        <v>24</v>
      </c>
      <c r="W57" s="376"/>
      <c r="X57" s="376"/>
      <c r="Y57" s="376"/>
      <c r="Z57" s="376"/>
      <c r="AA57" s="376"/>
      <c r="AB57" s="376"/>
      <c r="AC57" s="376"/>
      <c r="AD57" s="376"/>
      <c r="AE57" s="377"/>
      <c r="AF57" s="375" t="s">
        <v>25</v>
      </c>
      <c r="AG57" s="376"/>
      <c r="AH57" s="376"/>
      <c r="AI57" s="377"/>
      <c r="AJ57" s="375" t="s">
        <v>26</v>
      </c>
      <c r="AK57" s="376"/>
      <c r="AL57" s="376"/>
      <c r="AM57" s="377"/>
      <c r="AN57" s="372" t="s">
        <v>27</v>
      </c>
      <c r="AO57" s="373"/>
      <c r="AP57" s="373"/>
      <c r="AQ57" s="373"/>
      <c r="AR57" s="373"/>
      <c r="AS57" s="374"/>
      <c r="AT57" s="375" t="s">
        <v>28</v>
      </c>
      <c r="AU57" s="376"/>
      <c r="AV57" s="376"/>
      <c r="AW57" s="377"/>
      <c r="AX57" s="191"/>
      <c r="AY57" s="191"/>
      <c r="AZ57" s="381" t="s">
        <v>29</v>
      </c>
      <c r="BA57" s="153"/>
      <c r="BB57" s="154" t="s">
        <v>30</v>
      </c>
      <c r="BC57" s="155" t="b">
        <v>0</v>
      </c>
    </row>
    <row r="58" spans="1:56" ht="20.149999999999999" customHeight="1">
      <c r="A58" s="371"/>
      <c r="B58" s="170" t="s">
        <v>31</v>
      </c>
      <c r="C58" s="171" t="s">
        <v>32</v>
      </c>
      <c r="D58" s="171" t="s">
        <v>33</v>
      </c>
      <c r="E58" s="171" t="s">
        <v>34</v>
      </c>
      <c r="F58" s="171" t="s">
        <v>35</v>
      </c>
      <c r="G58" s="171" t="s">
        <v>36</v>
      </c>
      <c r="H58" s="171" t="s">
        <v>37</v>
      </c>
      <c r="I58" s="171" t="s">
        <v>38</v>
      </c>
      <c r="J58" s="171" t="s">
        <v>39</v>
      </c>
      <c r="K58" s="172" t="s">
        <v>40</v>
      </c>
      <c r="L58" s="378"/>
      <c r="M58" s="379"/>
      <c r="N58" s="379"/>
      <c r="O58" s="379"/>
      <c r="P58" s="379"/>
      <c r="Q58" s="379"/>
      <c r="R58" s="379"/>
      <c r="S58" s="379"/>
      <c r="T58" s="379"/>
      <c r="U58" s="380"/>
      <c r="V58" s="378"/>
      <c r="W58" s="379"/>
      <c r="X58" s="379"/>
      <c r="Y58" s="379"/>
      <c r="Z58" s="379"/>
      <c r="AA58" s="379"/>
      <c r="AB58" s="379"/>
      <c r="AC58" s="379"/>
      <c r="AD58" s="379"/>
      <c r="AE58" s="380"/>
      <c r="AF58" s="378"/>
      <c r="AG58" s="379"/>
      <c r="AH58" s="379"/>
      <c r="AI58" s="380"/>
      <c r="AJ58" s="378"/>
      <c r="AK58" s="379"/>
      <c r="AL58" s="379"/>
      <c r="AM58" s="380"/>
      <c r="AN58" s="382" t="s">
        <v>41</v>
      </c>
      <c r="AO58" s="383"/>
      <c r="AP58" s="383"/>
      <c r="AQ58" s="384"/>
      <c r="AR58" s="383" t="s">
        <v>42</v>
      </c>
      <c r="AS58" s="385"/>
      <c r="AT58" s="378"/>
      <c r="AU58" s="379"/>
      <c r="AV58" s="379"/>
      <c r="AW58" s="380"/>
      <c r="AX58" s="191"/>
      <c r="AY58" s="191"/>
      <c r="AZ58" s="381"/>
      <c r="BA58" s="153"/>
      <c r="BB58" s="154" t="s">
        <v>43</v>
      </c>
      <c r="BC58" s="155" t="b">
        <v>0</v>
      </c>
    </row>
    <row r="59" spans="1:56" ht="45" customHeight="1">
      <c r="A59" s="173" t="s">
        <v>161</v>
      </c>
      <c r="B59" s="17"/>
      <c r="C59" s="18"/>
      <c r="D59" s="18"/>
      <c r="E59" s="148" t="s">
        <v>45</v>
      </c>
      <c r="F59" s="19"/>
      <c r="G59" s="19"/>
      <c r="H59" s="18"/>
      <c r="I59" s="148"/>
      <c r="J59" s="19"/>
      <c r="K59" s="20"/>
      <c r="L59" s="405" t="s">
        <v>46</v>
      </c>
      <c r="M59" s="359"/>
      <c r="N59" s="359"/>
      <c r="O59" s="359"/>
      <c r="P59" s="359"/>
      <c r="Q59" s="359"/>
      <c r="R59" s="359"/>
      <c r="S59" s="359"/>
      <c r="T59" s="359"/>
      <c r="U59" s="360"/>
      <c r="V59" s="405" t="s">
        <v>46</v>
      </c>
      <c r="W59" s="359"/>
      <c r="X59" s="359"/>
      <c r="Y59" s="359"/>
      <c r="Z59" s="359"/>
      <c r="AA59" s="359"/>
      <c r="AB59" s="359"/>
      <c r="AC59" s="359"/>
      <c r="AD59" s="359"/>
      <c r="AE59" s="360"/>
      <c r="AF59" s="405" t="s">
        <v>46</v>
      </c>
      <c r="AG59" s="359"/>
      <c r="AH59" s="359"/>
      <c r="AI59" s="360"/>
      <c r="AJ59" s="405" t="s">
        <v>46</v>
      </c>
      <c r="AK59" s="359"/>
      <c r="AL59" s="359"/>
      <c r="AM59" s="360"/>
      <c r="AN59" s="356"/>
      <c r="AO59" s="357"/>
      <c r="AP59" s="357"/>
      <c r="AQ59" s="406"/>
      <c r="AR59" s="359"/>
      <c r="AS59" s="360"/>
      <c r="AT59" s="356"/>
      <c r="AU59" s="357"/>
      <c r="AV59" s="357"/>
      <c r="AW59" s="358"/>
      <c r="AX59" s="31"/>
      <c r="AY59" s="31"/>
      <c r="AZ59" s="274"/>
    </row>
    <row r="60" spans="1:56" ht="45" hidden="1" customHeight="1">
      <c r="A60" s="173" t="s">
        <v>162</v>
      </c>
      <c r="B60" s="21"/>
      <c r="C60" s="22"/>
      <c r="D60" s="22"/>
      <c r="E60" s="144" t="s">
        <v>45</v>
      </c>
      <c r="F60" s="23"/>
      <c r="G60" s="23"/>
      <c r="H60" s="23"/>
      <c r="I60" s="23"/>
      <c r="J60" s="22"/>
      <c r="K60" s="145"/>
      <c r="L60" s="345"/>
      <c r="M60" s="346"/>
      <c r="N60" s="346"/>
      <c r="O60" s="346"/>
      <c r="P60" s="346"/>
      <c r="Q60" s="346"/>
      <c r="R60" s="346"/>
      <c r="S60" s="346"/>
      <c r="T60" s="346"/>
      <c r="U60" s="347"/>
      <c r="V60" s="345"/>
      <c r="W60" s="346"/>
      <c r="X60" s="346"/>
      <c r="Y60" s="346"/>
      <c r="Z60" s="346"/>
      <c r="AA60" s="346"/>
      <c r="AB60" s="346"/>
      <c r="AC60" s="346"/>
      <c r="AD60" s="346"/>
      <c r="AE60" s="347"/>
      <c r="AF60" s="345" t="s">
        <v>46</v>
      </c>
      <c r="AG60" s="346"/>
      <c r="AH60" s="346"/>
      <c r="AI60" s="347"/>
      <c r="AJ60" s="345" t="s">
        <v>46</v>
      </c>
      <c r="AK60" s="346"/>
      <c r="AL60" s="346"/>
      <c r="AM60" s="347"/>
      <c r="AN60" s="348"/>
      <c r="AO60" s="349"/>
      <c r="AP60" s="349"/>
      <c r="AQ60" s="350"/>
      <c r="AR60" s="346"/>
      <c r="AS60" s="347"/>
      <c r="AT60" s="348"/>
      <c r="AU60" s="349"/>
      <c r="AV60" s="349"/>
      <c r="AW60" s="354"/>
      <c r="AX60" s="31"/>
      <c r="AY60" s="31"/>
      <c r="AZ60" s="274"/>
    </row>
    <row r="61" spans="1:56" ht="45" hidden="1" customHeight="1">
      <c r="A61" s="173" t="s">
        <v>151</v>
      </c>
      <c r="B61" s="21"/>
      <c r="C61" s="22"/>
      <c r="D61" s="22"/>
      <c r="E61" s="22" t="s">
        <v>45</v>
      </c>
      <c r="F61" s="25"/>
      <c r="G61" s="144"/>
      <c r="H61" s="22"/>
      <c r="I61" s="144"/>
      <c r="J61" s="22"/>
      <c r="K61" s="145"/>
      <c r="L61" s="345"/>
      <c r="M61" s="346"/>
      <c r="N61" s="346"/>
      <c r="O61" s="346"/>
      <c r="P61" s="346"/>
      <c r="Q61" s="346"/>
      <c r="R61" s="346"/>
      <c r="S61" s="346"/>
      <c r="T61" s="346"/>
      <c r="U61" s="347"/>
      <c r="V61" s="345"/>
      <c r="W61" s="346"/>
      <c r="X61" s="346"/>
      <c r="Y61" s="346"/>
      <c r="Z61" s="346"/>
      <c r="AA61" s="346"/>
      <c r="AB61" s="346"/>
      <c r="AC61" s="346"/>
      <c r="AD61" s="346"/>
      <c r="AE61" s="347"/>
      <c r="AF61" s="345" t="s">
        <v>46</v>
      </c>
      <c r="AG61" s="346"/>
      <c r="AH61" s="346"/>
      <c r="AI61" s="347"/>
      <c r="AJ61" s="345" t="s">
        <v>46</v>
      </c>
      <c r="AK61" s="346"/>
      <c r="AL61" s="346"/>
      <c r="AM61" s="347"/>
      <c r="AN61" s="348"/>
      <c r="AO61" s="349"/>
      <c r="AP61" s="349"/>
      <c r="AQ61" s="350"/>
      <c r="AR61" s="346"/>
      <c r="AS61" s="347"/>
      <c r="AT61" s="348"/>
      <c r="AU61" s="349"/>
      <c r="AV61" s="349"/>
      <c r="AW61" s="354"/>
      <c r="AX61" s="31"/>
      <c r="AY61" s="31"/>
      <c r="AZ61" s="274"/>
    </row>
    <row r="62" spans="1:56" ht="45" hidden="1" customHeight="1">
      <c r="A62" s="173" t="s">
        <v>163</v>
      </c>
      <c r="B62" s="21"/>
      <c r="C62" s="22"/>
      <c r="D62" s="22"/>
      <c r="E62" s="22"/>
      <c r="F62" s="25"/>
      <c r="G62" s="144"/>
      <c r="H62" s="22"/>
      <c r="I62" s="144"/>
      <c r="J62" s="22"/>
      <c r="K62" s="145"/>
      <c r="L62" s="345"/>
      <c r="M62" s="346"/>
      <c r="N62" s="346"/>
      <c r="O62" s="346"/>
      <c r="P62" s="346"/>
      <c r="Q62" s="346"/>
      <c r="R62" s="346"/>
      <c r="S62" s="346"/>
      <c r="T62" s="346"/>
      <c r="U62" s="347"/>
      <c r="V62" s="345"/>
      <c r="W62" s="346"/>
      <c r="X62" s="346"/>
      <c r="Y62" s="346"/>
      <c r="Z62" s="346"/>
      <c r="AA62" s="346"/>
      <c r="AB62" s="346"/>
      <c r="AC62" s="346"/>
      <c r="AD62" s="346"/>
      <c r="AE62" s="347"/>
      <c r="AF62" s="345" t="s">
        <v>46</v>
      </c>
      <c r="AG62" s="346"/>
      <c r="AH62" s="346"/>
      <c r="AI62" s="347"/>
      <c r="AJ62" s="345" t="s">
        <v>46</v>
      </c>
      <c r="AK62" s="346"/>
      <c r="AL62" s="346"/>
      <c r="AM62" s="347"/>
      <c r="AN62" s="348"/>
      <c r="AO62" s="349"/>
      <c r="AP62" s="349"/>
      <c r="AQ62" s="350"/>
      <c r="AR62" s="346"/>
      <c r="AS62" s="347"/>
      <c r="AT62" s="348"/>
      <c r="AU62" s="349"/>
      <c r="AV62" s="349"/>
      <c r="AW62" s="354"/>
      <c r="AX62" s="31"/>
      <c r="AY62" s="31"/>
      <c r="AZ62" s="274"/>
    </row>
    <row r="63" spans="1:56" ht="45" hidden="1" customHeight="1">
      <c r="A63" s="173" t="s">
        <v>164</v>
      </c>
      <c r="B63" s="21"/>
      <c r="C63" s="22"/>
      <c r="D63" s="22"/>
      <c r="E63" s="22"/>
      <c r="F63" s="25"/>
      <c r="G63" s="144"/>
      <c r="H63" s="22"/>
      <c r="I63" s="144"/>
      <c r="J63" s="22"/>
      <c r="K63" s="145"/>
      <c r="L63" s="345"/>
      <c r="M63" s="346"/>
      <c r="N63" s="346"/>
      <c r="O63" s="346"/>
      <c r="P63" s="346"/>
      <c r="Q63" s="346"/>
      <c r="R63" s="346"/>
      <c r="S63" s="346"/>
      <c r="T63" s="346"/>
      <c r="U63" s="347"/>
      <c r="V63" s="345"/>
      <c r="W63" s="346"/>
      <c r="X63" s="346"/>
      <c r="Y63" s="346"/>
      <c r="Z63" s="346"/>
      <c r="AA63" s="346"/>
      <c r="AB63" s="346"/>
      <c r="AC63" s="346"/>
      <c r="AD63" s="346"/>
      <c r="AE63" s="347"/>
      <c r="AF63" s="345" t="s">
        <v>46</v>
      </c>
      <c r="AG63" s="346"/>
      <c r="AH63" s="346"/>
      <c r="AI63" s="347"/>
      <c r="AJ63" s="345" t="s">
        <v>46</v>
      </c>
      <c r="AK63" s="346"/>
      <c r="AL63" s="346"/>
      <c r="AM63" s="347"/>
      <c r="AN63" s="348"/>
      <c r="AO63" s="349"/>
      <c r="AP63" s="349"/>
      <c r="AQ63" s="350"/>
      <c r="AR63" s="346"/>
      <c r="AS63" s="347"/>
      <c r="AT63" s="348"/>
      <c r="AU63" s="349"/>
      <c r="AV63" s="349"/>
      <c r="AW63" s="354"/>
      <c r="AX63" s="31"/>
      <c r="AY63" s="31"/>
      <c r="AZ63" s="274"/>
    </row>
    <row r="64" spans="1:56" ht="45" hidden="1" customHeight="1">
      <c r="A64" s="173" t="s">
        <v>165</v>
      </c>
      <c r="B64" s="21"/>
      <c r="C64" s="22"/>
      <c r="D64" s="22"/>
      <c r="E64" s="22"/>
      <c r="F64" s="25"/>
      <c r="G64" s="144"/>
      <c r="H64" s="22"/>
      <c r="I64" s="144"/>
      <c r="J64" s="22"/>
      <c r="K64" s="145"/>
      <c r="L64" s="345"/>
      <c r="M64" s="346"/>
      <c r="N64" s="346"/>
      <c r="O64" s="346"/>
      <c r="P64" s="346"/>
      <c r="Q64" s="346"/>
      <c r="R64" s="346"/>
      <c r="S64" s="346"/>
      <c r="T64" s="346"/>
      <c r="U64" s="347"/>
      <c r="V64" s="345"/>
      <c r="W64" s="346"/>
      <c r="X64" s="346"/>
      <c r="Y64" s="346"/>
      <c r="Z64" s="346"/>
      <c r="AA64" s="346"/>
      <c r="AB64" s="346"/>
      <c r="AC64" s="346"/>
      <c r="AD64" s="346"/>
      <c r="AE64" s="347"/>
      <c r="AF64" s="345" t="s">
        <v>46</v>
      </c>
      <c r="AG64" s="346"/>
      <c r="AH64" s="346"/>
      <c r="AI64" s="347"/>
      <c r="AJ64" s="345" t="s">
        <v>46</v>
      </c>
      <c r="AK64" s="346"/>
      <c r="AL64" s="346"/>
      <c r="AM64" s="347"/>
      <c r="AN64" s="348"/>
      <c r="AO64" s="349"/>
      <c r="AP64" s="349"/>
      <c r="AQ64" s="350"/>
      <c r="AR64" s="346"/>
      <c r="AS64" s="347"/>
      <c r="AT64" s="348"/>
      <c r="AU64" s="349"/>
      <c r="AV64" s="349"/>
      <c r="AW64" s="354"/>
      <c r="AX64" s="31"/>
      <c r="AY64" s="31"/>
      <c r="AZ64" s="274"/>
    </row>
    <row r="65" spans="1:130" ht="45" hidden="1" customHeight="1">
      <c r="A65" s="173" t="s">
        <v>166</v>
      </c>
      <c r="B65" s="21"/>
      <c r="C65" s="22"/>
      <c r="D65" s="22"/>
      <c r="E65" s="22"/>
      <c r="F65" s="25"/>
      <c r="G65" s="144"/>
      <c r="H65" s="22"/>
      <c r="I65" s="144"/>
      <c r="J65" s="22"/>
      <c r="K65" s="145"/>
      <c r="L65" s="345"/>
      <c r="M65" s="346"/>
      <c r="N65" s="346"/>
      <c r="O65" s="346"/>
      <c r="P65" s="346"/>
      <c r="Q65" s="346"/>
      <c r="R65" s="346"/>
      <c r="S65" s="346"/>
      <c r="T65" s="346"/>
      <c r="U65" s="347"/>
      <c r="V65" s="345"/>
      <c r="W65" s="346"/>
      <c r="X65" s="346"/>
      <c r="Y65" s="346"/>
      <c r="Z65" s="346"/>
      <c r="AA65" s="346"/>
      <c r="AB65" s="346"/>
      <c r="AC65" s="346"/>
      <c r="AD65" s="346"/>
      <c r="AE65" s="347"/>
      <c r="AF65" s="345" t="s">
        <v>46</v>
      </c>
      <c r="AG65" s="346"/>
      <c r="AH65" s="346"/>
      <c r="AI65" s="347"/>
      <c r="AJ65" s="345" t="s">
        <v>46</v>
      </c>
      <c r="AK65" s="346"/>
      <c r="AL65" s="346"/>
      <c r="AM65" s="347"/>
      <c r="AN65" s="348"/>
      <c r="AO65" s="349"/>
      <c r="AP65" s="349"/>
      <c r="AQ65" s="350"/>
      <c r="AR65" s="346"/>
      <c r="AS65" s="347"/>
      <c r="AT65" s="348"/>
      <c r="AU65" s="349"/>
      <c r="AV65" s="349"/>
      <c r="AW65" s="354"/>
      <c r="AX65" s="31"/>
      <c r="AY65" s="31"/>
      <c r="AZ65" s="274"/>
    </row>
    <row r="66" spans="1:130" ht="45" hidden="1" customHeight="1">
      <c r="A66" s="192" t="s">
        <v>167</v>
      </c>
      <c r="B66" s="26"/>
      <c r="C66" s="27"/>
      <c r="D66" s="27"/>
      <c r="E66" s="27"/>
      <c r="F66" s="36"/>
      <c r="G66" s="146"/>
      <c r="H66" s="28"/>
      <c r="I66" s="29"/>
      <c r="J66" s="28"/>
      <c r="K66" s="147"/>
      <c r="L66" s="351"/>
      <c r="M66" s="352"/>
      <c r="N66" s="352"/>
      <c r="O66" s="352"/>
      <c r="P66" s="352"/>
      <c r="Q66" s="352"/>
      <c r="R66" s="352"/>
      <c r="S66" s="352"/>
      <c r="T66" s="352"/>
      <c r="U66" s="353"/>
      <c r="V66" s="351"/>
      <c r="W66" s="352"/>
      <c r="X66" s="352"/>
      <c r="Y66" s="352"/>
      <c r="Z66" s="352"/>
      <c r="AA66" s="352"/>
      <c r="AB66" s="352"/>
      <c r="AC66" s="352"/>
      <c r="AD66" s="352"/>
      <c r="AE66" s="353"/>
      <c r="AF66" s="351" t="s">
        <v>46</v>
      </c>
      <c r="AG66" s="352"/>
      <c r="AH66" s="352"/>
      <c r="AI66" s="353"/>
      <c r="AJ66" s="351" t="s">
        <v>46</v>
      </c>
      <c r="AK66" s="352"/>
      <c r="AL66" s="352"/>
      <c r="AM66" s="353"/>
      <c r="AN66" s="361"/>
      <c r="AO66" s="362"/>
      <c r="AP66" s="362"/>
      <c r="AQ66" s="363"/>
      <c r="AR66" s="352"/>
      <c r="AS66" s="353"/>
      <c r="AT66" s="364"/>
      <c r="AU66" s="365"/>
      <c r="AV66" s="365"/>
      <c r="AW66" s="366"/>
      <c r="AX66" s="31"/>
      <c r="AY66" s="31"/>
      <c r="AZ66" s="274"/>
    </row>
    <row r="67" spans="1:130" s="176" customFormat="1" ht="18" customHeight="1" thickBot="1">
      <c r="A67" s="178"/>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4"/>
      <c r="AO67" s="34"/>
      <c r="AP67" s="34"/>
      <c r="AQ67" s="34"/>
      <c r="AR67" s="34"/>
      <c r="AS67" s="34"/>
      <c r="AT67" s="35"/>
      <c r="AU67" s="35"/>
      <c r="AV67" s="35"/>
      <c r="AW67" s="35"/>
      <c r="AX67" s="31"/>
      <c r="AY67" s="31"/>
      <c r="AZ67" s="276"/>
      <c r="BA67" s="277"/>
      <c r="BB67" s="277"/>
      <c r="BD67" s="177"/>
    </row>
    <row r="68" spans="1:130" ht="18" customHeight="1">
      <c r="A68" s="386" t="s">
        <v>0</v>
      </c>
      <c r="B68" s="386"/>
      <c r="C68" s="386"/>
      <c r="D68" s="388">
        <v>4</v>
      </c>
      <c r="E68" s="388"/>
      <c r="F68" s="388"/>
      <c r="G68" s="388"/>
      <c r="H68" s="388"/>
      <c r="I68" s="388"/>
      <c r="J68" s="388"/>
      <c r="K68" s="388"/>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355"/>
      <c r="AN68" s="355"/>
      <c r="AO68" s="355"/>
      <c r="AP68" s="390">
        <f>'1）基本情報シート'!C5</f>
        <v>0</v>
      </c>
      <c r="AQ68" s="390"/>
      <c r="AR68" s="390"/>
      <c r="AS68" s="390"/>
      <c r="AT68" s="390"/>
      <c r="AU68" s="390"/>
      <c r="AV68" s="390"/>
      <c r="AW68" s="390"/>
      <c r="AX68" s="179" t="s">
        <v>137</v>
      </c>
      <c r="AY68" s="179"/>
      <c r="AZ68" s="391" t="s">
        <v>1</v>
      </c>
      <c r="BA68" s="153"/>
      <c r="BB68" s="154" t="s">
        <v>2</v>
      </c>
      <c r="BC68" s="155" t="b">
        <v>0</v>
      </c>
    </row>
    <row r="69" spans="1:130" ht="18" customHeight="1">
      <c r="A69" s="387"/>
      <c r="B69" s="387"/>
      <c r="C69" s="387"/>
      <c r="D69" s="389"/>
      <c r="E69" s="389"/>
      <c r="F69" s="389"/>
      <c r="G69" s="389"/>
      <c r="H69" s="389"/>
      <c r="I69" s="389"/>
      <c r="J69" s="389"/>
      <c r="K69" s="389"/>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8"/>
      <c r="AY69" s="159" t="s">
        <v>133</v>
      </c>
      <c r="AZ69" s="391"/>
      <c r="BA69" s="153"/>
      <c r="BB69" s="154" t="s">
        <v>3</v>
      </c>
      <c r="BC69" s="155" t="b">
        <v>0</v>
      </c>
      <c r="BD69" s="155"/>
    </row>
    <row r="70" spans="1:130" ht="18" customHeight="1">
      <c r="A70" s="392" t="s">
        <v>4</v>
      </c>
      <c r="B70" s="392"/>
      <c r="C70" s="392"/>
      <c r="D70" s="394"/>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187"/>
      <c r="AG70" s="161" t="s">
        <v>202</v>
      </c>
      <c r="AH70" s="162"/>
      <c r="AI70" s="162"/>
      <c r="AJ70" s="162"/>
      <c r="AK70" s="162"/>
      <c r="AL70" s="163"/>
      <c r="AM70" s="162"/>
      <c r="AN70" s="164"/>
      <c r="AO70" s="164"/>
      <c r="AP70" s="164"/>
      <c r="AQ70" s="164"/>
      <c r="AR70" s="163"/>
      <c r="AS70" s="162"/>
      <c r="AT70" s="162"/>
      <c r="AU70" s="162"/>
      <c r="AV70" s="162"/>
      <c r="AW70" s="162"/>
      <c r="AX70" s="193"/>
      <c r="AY70" s="181"/>
      <c r="AZ70" s="391"/>
      <c r="BA70" s="153"/>
      <c r="BB70" s="154" t="s">
        <v>5</v>
      </c>
      <c r="BC70" s="155" t="b">
        <v>0</v>
      </c>
      <c r="BD70" s="155"/>
      <c r="DZ70" s="155" t="b">
        <v>1</v>
      </c>
    </row>
    <row r="71" spans="1:130" ht="18" customHeight="1">
      <c r="A71" s="393"/>
      <c r="B71" s="393"/>
      <c r="C71" s="393"/>
      <c r="D71" s="395"/>
      <c r="E71" s="395"/>
      <c r="F71" s="395"/>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194"/>
      <c r="AG71" s="396" t="s">
        <v>6</v>
      </c>
      <c r="AH71" s="396"/>
      <c r="AI71" s="396"/>
      <c r="AJ71" s="396"/>
      <c r="AK71" s="396"/>
      <c r="AL71" s="203"/>
      <c r="AM71" s="203" t="s">
        <v>7</v>
      </c>
      <c r="AN71" s="203"/>
      <c r="AO71" s="203"/>
      <c r="AP71" s="203"/>
      <c r="AQ71" s="203"/>
      <c r="AR71" s="203"/>
      <c r="AS71" s="203" t="s">
        <v>8</v>
      </c>
      <c r="AT71" s="204"/>
      <c r="AU71" s="204"/>
      <c r="AV71" s="204"/>
      <c r="AW71" s="204"/>
      <c r="AX71" s="195"/>
      <c r="AY71" s="195"/>
      <c r="AZ71" s="391"/>
      <c r="BA71" s="153"/>
      <c r="BB71" s="154" t="s">
        <v>9</v>
      </c>
      <c r="BC71" s="155" t="b">
        <v>0</v>
      </c>
      <c r="BD71" s="155"/>
    </row>
    <row r="72" spans="1:130" ht="18" customHeight="1">
      <c r="A72" s="398" t="s">
        <v>10</v>
      </c>
      <c r="B72" s="398"/>
      <c r="C72" s="398"/>
      <c r="D72" s="401"/>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187"/>
      <c r="AG72" s="205" t="s">
        <v>139</v>
      </c>
      <c r="AH72" s="206"/>
      <c r="AI72" s="206"/>
      <c r="AJ72" s="206"/>
      <c r="AK72" s="206"/>
      <c r="AL72" s="207"/>
      <c r="AM72" s="205" t="s">
        <v>144</v>
      </c>
      <c r="AN72" s="204"/>
      <c r="AO72" s="204"/>
      <c r="AP72" s="204"/>
      <c r="AQ72" s="204"/>
      <c r="AR72" s="207"/>
      <c r="AS72" s="205" t="s">
        <v>19</v>
      </c>
      <c r="AT72" s="204"/>
      <c r="AU72" s="204"/>
      <c r="AV72" s="204"/>
      <c r="AW72" s="204"/>
      <c r="AX72" s="196"/>
      <c r="AY72" s="196"/>
      <c r="AZ72" s="391"/>
      <c r="BA72" s="153"/>
      <c r="BB72" s="154" t="s">
        <v>11</v>
      </c>
      <c r="BC72" s="155" t="b">
        <v>0</v>
      </c>
      <c r="BD72" s="155"/>
    </row>
    <row r="73" spans="1:130" ht="18" customHeight="1">
      <c r="A73" s="392"/>
      <c r="B73" s="392"/>
      <c r="C73" s="39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187"/>
      <c r="AG73" s="205" t="s">
        <v>140</v>
      </c>
      <c r="AH73" s="208"/>
      <c r="AI73" s="208"/>
      <c r="AJ73" s="208"/>
      <c r="AK73" s="208"/>
      <c r="AL73" s="209"/>
      <c r="AM73" s="205" t="s">
        <v>145</v>
      </c>
      <c r="AN73" s="208"/>
      <c r="AO73" s="208"/>
      <c r="AP73" s="208"/>
      <c r="AQ73" s="208"/>
      <c r="AR73" s="209"/>
      <c r="AS73" s="210" t="s">
        <v>20</v>
      </c>
      <c r="AT73" s="208"/>
      <c r="AU73" s="208"/>
      <c r="AV73" s="208"/>
      <c r="AW73" s="208"/>
      <c r="AX73" s="185"/>
      <c r="AY73" s="185"/>
      <c r="AZ73" s="381" t="s">
        <v>12</v>
      </c>
      <c r="BA73" s="153"/>
      <c r="BB73" s="154" t="s">
        <v>13</v>
      </c>
      <c r="BC73" s="155" t="b">
        <v>0</v>
      </c>
      <c r="BD73" s="155"/>
    </row>
    <row r="74" spans="1:130" ht="18" customHeight="1">
      <c r="A74" s="393"/>
      <c r="B74" s="393"/>
      <c r="C74" s="39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155"/>
      <c r="AG74" s="205" t="s">
        <v>141</v>
      </c>
      <c r="AH74" s="208"/>
      <c r="AI74" s="208"/>
      <c r="AJ74" s="208"/>
      <c r="AK74" s="208"/>
      <c r="AL74" s="211"/>
      <c r="AM74" s="205" t="s">
        <v>224</v>
      </c>
      <c r="AN74" s="208"/>
      <c r="AO74" s="208"/>
      <c r="AP74" s="208"/>
      <c r="AQ74" s="208"/>
      <c r="AR74" s="211"/>
      <c r="AS74" s="212"/>
      <c r="AT74" s="208"/>
      <c r="AU74" s="208"/>
      <c r="AV74" s="208"/>
      <c r="AW74" s="208"/>
      <c r="AX74" s="185"/>
      <c r="AY74" s="185"/>
      <c r="AZ74" s="381"/>
      <c r="BA74" s="153"/>
      <c r="BB74" s="154" t="s">
        <v>15</v>
      </c>
      <c r="BC74" s="155" t="b">
        <v>0</v>
      </c>
      <c r="BD74" s="155"/>
    </row>
    <row r="75" spans="1:130" ht="18" customHeight="1">
      <c r="A75" s="399" t="s">
        <v>14</v>
      </c>
      <c r="B75" s="399"/>
      <c r="C75" s="399"/>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155"/>
      <c r="AG75" s="205" t="s">
        <v>142</v>
      </c>
      <c r="AH75" s="208"/>
      <c r="AI75" s="208"/>
      <c r="AJ75" s="208"/>
      <c r="AK75" s="208"/>
      <c r="AL75" s="213"/>
      <c r="AM75" s="205" t="s">
        <v>146</v>
      </c>
      <c r="AN75" s="208"/>
      <c r="AO75" s="208"/>
      <c r="AP75" s="208"/>
      <c r="AQ75" s="208"/>
      <c r="AR75" s="213"/>
      <c r="AS75" s="397" t="s">
        <v>16</v>
      </c>
      <c r="AT75" s="397"/>
      <c r="AU75" s="397"/>
      <c r="AV75" s="397"/>
      <c r="AW75" s="397"/>
      <c r="AX75" s="186"/>
      <c r="AY75" s="186"/>
      <c r="AZ75" s="381"/>
      <c r="BA75" s="153"/>
      <c r="BB75" s="154" t="s">
        <v>223</v>
      </c>
      <c r="BC75" s="155" t="b">
        <v>0</v>
      </c>
      <c r="BD75" s="155"/>
    </row>
    <row r="76" spans="1:130" ht="18" customHeight="1">
      <c r="A76" s="399"/>
      <c r="B76" s="399"/>
      <c r="C76" s="399"/>
      <c r="D76" s="402"/>
      <c r="E76" s="402"/>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187"/>
      <c r="AG76" s="214" t="s">
        <v>143</v>
      </c>
      <c r="AH76" s="208"/>
      <c r="AI76" s="208"/>
      <c r="AJ76" s="208"/>
      <c r="AK76" s="208"/>
      <c r="AL76" s="215"/>
      <c r="AM76" s="212"/>
      <c r="AN76" s="208"/>
      <c r="AO76" s="208"/>
      <c r="AP76" s="208"/>
      <c r="AQ76" s="208"/>
      <c r="AR76" s="215"/>
      <c r="AS76" s="205" t="s">
        <v>30</v>
      </c>
      <c r="AT76" s="208"/>
      <c r="AU76" s="208"/>
      <c r="AV76" s="208"/>
      <c r="AW76" s="208"/>
      <c r="AX76" s="185"/>
      <c r="AY76" s="185"/>
      <c r="AZ76" s="381"/>
      <c r="BA76" s="153"/>
      <c r="BB76" s="154" t="s">
        <v>17</v>
      </c>
      <c r="BC76" s="155" t="b">
        <v>0</v>
      </c>
      <c r="BD76" s="155"/>
    </row>
    <row r="77" spans="1:130" ht="18" customHeight="1">
      <c r="A77" s="400"/>
      <c r="B77" s="400"/>
      <c r="C77" s="400"/>
      <c r="D77" s="403"/>
      <c r="E77" s="403"/>
      <c r="F77" s="403"/>
      <c r="G77" s="403"/>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187"/>
      <c r="AG77" s="216"/>
      <c r="AH77" s="217"/>
      <c r="AI77" s="217"/>
      <c r="AJ77" s="217"/>
      <c r="AK77" s="217"/>
      <c r="AL77" s="218"/>
      <c r="AM77" s="216"/>
      <c r="AN77" s="219"/>
      <c r="AO77" s="219"/>
      <c r="AP77" s="219"/>
      <c r="AQ77" s="219"/>
      <c r="AR77" s="218"/>
      <c r="AS77" s="220" t="s">
        <v>43</v>
      </c>
      <c r="AT77" s="217"/>
      <c r="AU77" s="217"/>
      <c r="AV77" s="217"/>
      <c r="AW77" s="217"/>
      <c r="AX77" s="188"/>
      <c r="AY77" s="188"/>
      <c r="AZ77" s="381" t="s">
        <v>18</v>
      </c>
      <c r="BA77" s="153"/>
      <c r="BB77" s="154" t="s">
        <v>19</v>
      </c>
      <c r="BC77" s="155" t="b">
        <v>0</v>
      </c>
      <c r="BD77" s="155"/>
    </row>
    <row r="78" spans="1:130" ht="18" customHeight="1">
      <c r="A78" s="168" t="str">
        <f>IF('1）基本情報シート'!$A$1='2）取組内容シート'!$BE$2,'2）取組内容シート'!$BE$3,"")</f>
        <v/>
      </c>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9"/>
      <c r="AW78" s="189"/>
      <c r="AX78" s="190"/>
      <c r="AY78" s="190"/>
      <c r="AZ78" s="381"/>
      <c r="BA78" s="153"/>
      <c r="BB78" s="154" t="s">
        <v>20</v>
      </c>
      <c r="BC78" s="155" t="b">
        <v>0</v>
      </c>
    </row>
    <row r="79" spans="1:130" ht="20.149999999999999" customHeight="1">
      <c r="A79" s="370" t="s">
        <v>21</v>
      </c>
      <c r="B79" s="372" t="s">
        <v>22</v>
      </c>
      <c r="C79" s="373"/>
      <c r="D79" s="373"/>
      <c r="E79" s="373"/>
      <c r="F79" s="373"/>
      <c r="G79" s="373"/>
      <c r="H79" s="373"/>
      <c r="I79" s="373"/>
      <c r="J79" s="373"/>
      <c r="K79" s="374"/>
      <c r="L79" s="375" t="s">
        <v>23</v>
      </c>
      <c r="M79" s="376"/>
      <c r="N79" s="376"/>
      <c r="O79" s="376"/>
      <c r="P79" s="376"/>
      <c r="Q79" s="376"/>
      <c r="R79" s="376"/>
      <c r="S79" s="376"/>
      <c r="T79" s="376"/>
      <c r="U79" s="377"/>
      <c r="V79" s="375" t="s">
        <v>24</v>
      </c>
      <c r="W79" s="376"/>
      <c r="X79" s="376"/>
      <c r="Y79" s="376"/>
      <c r="Z79" s="376"/>
      <c r="AA79" s="376"/>
      <c r="AB79" s="376"/>
      <c r="AC79" s="376"/>
      <c r="AD79" s="376"/>
      <c r="AE79" s="377"/>
      <c r="AF79" s="375" t="s">
        <v>25</v>
      </c>
      <c r="AG79" s="376"/>
      <c r="AH79" s="376"/>
      <c r="AI79" s="377"/>
      <c r="AJ79" s="375" t="s">
        <v>26</v>
      </c>
      <c r="AK79" s="376"/>
      <c r="AL79" s="376"/>
      <c r="AM79" s="377"/>
      <c r="AN79" s="372" t="s">
        <v>27</v>
      </c>
      <c r="AO79" s="373"/>
      <c r="AP79" s="373"/>
      <c r="AQ79" s="373"/>
      <c r="AR79" s="373"/>
      <c r="AS79" s="374"/>
      <c r="AT79" s="375" t="s">
        <v>28</v>
      </c>
      <c r="AU79" s="376"/>
      <c r="AV79" s="376"/>
      <c r="AW79" s="377"/>
      <c r="AX79" s="191"/>
      <c r="AY79" s="191"/>
      <c r="AZ79" s="381" t="s">
        <v>29</v>
      </c>
      <c r="BA79" s="153"/>
      <c r="BB79" s="154" t="s">
        <v>30</v>
      </c>
      <c r="BC79" s="155" t="b">
        <v>0</v>
      </c>
    </row>
    <row r="80" spans="1:130" ht="20.149999999999999" customHeight="1">
      <c r="A80" s="371"/>
      <c r="B80" s="170" t="s">
        <v>31</v>
      </c>
      <c r="C80" s="171" t="s">
        <v>32</v>
      </c>
      <c r="D80" s="171" t="s">
        <v>33</v>
      </c>
      <c r="E80" s="171" t="s">
        <v>34</v>
      </c>
      <c r="F80" s="171" t="s">
        <v>35</v>
      </c>
      <c r="G80" s="171" t="s">
        <v>36</v>
      </c>
      <c r="H80" s="171" t="s">
        <v>37</v>
      </c>
      <c r="I80" s="171" t="s">
        <v>38</v>
      </c>
      <c r="J80" s="171" t="s">
        <v>39</v>
      </c>
      <c r="K80" s="172" t="s">
        <v>40</v>
      </c>
      <c r="L80" s="378"/>
      <c r="M80" s="379"/>
      <c r="N80" s="379"/>
      <c r="O80" s="379"/>
      <c r="P80" s="379"/>
      <c r="Q80" s="379"/>
      <c r="R80" s="379"/>
      <c r="S80" s="379"/>
      <c r="T80" s="379"/>
      <c r="U80" s="380"/>
      <c r="V80" s="378"/>
      <c r="W80" s="379"/>
      <c r="X80" s="379"/>
      <c r="Y80" s="379"/>
      <c r="Z80" s="379"/>
      <c r="AA80" s="379"/>
      <c r="AB80" s="379"/>
      <c r="AC80" s="379"/>
      <c r="AD80" s="379"/>
      <c r="AE80" s="380"/>
      <c r="AF80" s="378"/>
      <c r="AG80" s="379"/>
      <c r="AH80" s="379"/>
      <c r="AI80" s="380"/>
      <c r="AJ80" s="378"/>
      <c r="AK80" s="379"/>
      <c r="AL80" s="379"/>
      <c r="AM80" s="380"/>
      <c r="AN80" s="382" t="s">
        <v>41</v>
      </c>
      <c r="AO80" s="383"/>
      <c r="AP80" s="383"/>
      <c r="AQ80" s="384"/>
      <c r="AR80" s="383" t="s">
        <v>42</v>
      </c>
      <c r="AS80" s="385"/>
      <c r="AT80" s="378"/>
      <c r="AU80" s="379"/>
      <c r="AV80" s="379"/>
      <c r="AW80" s="380"/>
      <c r="AX80" s="191"/>
      <c r="AY80" s="191"/>
      <c r="AZ80" s="381"/>
      <c r="BA80" s="153"/>
      <c r="BB80" s="154" t="s">
        <v>43</v>
      </c>
      <c r="BC80" s="155" t="b">
        <v>0</v>
      </c>
    </row>
    <row r="81" spans="1:130" ht="45" customHeight="1">
      <c r="A81" s="173" t="s">
        <v>168</v>
      </c>
      <c r="B81" s="17"/>
      <c r="C81" s="18"/>
      <c r="D81" s="18"/>
      <c r="E81" s="148" t="s">
        <v>45</v>
      </c>
      <c r="F81" s="19"/>
      <c r="G81" s="19"/>
      <c r="H81" s="18"/>
      <c r="I81" s="148"/>
      <c r="J81" s="19"/>
      <c r="K81" s="20"/>
      <c r="L81" s="405" t="s">
        <v>46</v>
      </c>
      <c r="M81" s="359"/>
      <c r="N81" s="359"/>
      <c r="O81" s="359"/>
      <c r="P81" s="359"/>
      <c r="Q81" s="359"/>
      <c r="R81" s="359"/>
      <c r="S81" s="359"/>
      <c r="T81" s="359"/>
      <c r="U81" s="360"/>
      <c r="V81" s="405" t="s">
        <v>46</v>
      </c>
      <c r="W81" s="359"/>
      <c r="X81" s="359"/>
      <c r="Y81" s="359"/>
      <c r="Z81" s="359"/>
      <c r="AA81" s="359"/>
      <c r="AB81" s="359"/>
      <c r="AC81" s="359"/>
      <c r="AD81" s="359"/>
      <c r="AE81" s="360"/>
      <c r="AF81" s="405" t="s">
        <v>46</v>
      </c>
      <c r="AG81" s="359"/>
      <c r="AH81" s="359"/>
      <c r="AI81" s="360"/>
      <c r="AJ81" s="405" t="s">
        <v>46</v>
      </c>
      <c r="AK81" s="359"/>
      <c r="AL81" s="359"/>
      <c r="AM81" s="360"/>
      <c r="AN81" s="356"/>
      <c r="AO81" s="357"/>
      <c r="AP81" s="357"/>
      <c r="AQ81" s="406"/>
      <c r="AR81" s="359"/>
      <c r="AS81" s="360"/>
      <c r="AT81" s="356"/>
      <c r="AU81" s="357"/>
      <c r="AV81" s="357"/>
      <c r="AW81" s="358"/>
      <c r="AX81" s="31"/>
      <c r="AY81" s="31"/>
      <c r="AZ81" s="274"/>
    </row>
    <row r="82" spans="1:130" ht="45" hidden="1" customHeight="1">
      <c r="A82" s="173" t="s">
        <v>169</v>
      </c>
      <c r="B82" s="21"/>
      <c r="C82" s="22"/>
      <c r="D82" s="22"/>
      <c r="E82" s="144" t="s">
        <v>45</v>
      </c>
      <c r="F82" s="23"/>
      <c r="G82" s="23"/>
      <c r="H82" s="23"/>
      <c r="I82" s="23"/>
      <c r="J82" s="22"/>
      <c r="K82" s="145"/>
      <c r="L82" s="345"/>
      <c r="M82" s="346"/>
      <c r="N82" s="346"/>
      <c r="O82" s="346"/>
      <c r="P82" s="346"/>
      <c r="Q82" s="346"/>
      <c r="R82" s="346"/>
      <c r="S82" s="346"/>
      <c r="T82" s="346"/>
      <c r="U82" s="347"/>
      <c r="V82" s="345"/>
      <c r="W82" s="346"/>
      <c r="X82" s="346"/>
      <c r="Y82" s="346"/>
      <c r="Z82" s="346"/>
      <c r="AA82" s="346"/>
      <c r="AB82" s="346"/>
      <c r="AC82" s="346"/>
      <c r="AD82" s="346"/>
      <c r="AE82" s="347"/>
      <c r="AF82" s="345" t="s">
        <v>46</v>
      </c>
      <c r="AG82" s="346"/>
      <c r="AH82" s="346"/>
      <c r="AI82" s="347"/>
      <c r="AJ82" s="345" t="s">
        <v>46</v>
      </c>
      <c r="AK82" s="346"/>
      <c r="AL82" s="346"/>
      <c r="AM82" s="347"/>
      <c r="AN82" s="348"/>
      <c r="AO82" s="349"/>
      <c r="AP82" s="349"/>
      <c r="AQ82" s="350"/>
      <c r="AR82" s="407"/>
      <c r="AS82" s="347"/>
      <c r="AT82" s="348"/>
      <c r="AU82" s="349"/>
      <c r="AV82" s="349"/>
      <c r="AW82" s="354"/>
      <c r="AX82" s="31"/>
      <c r="AY82" s="31"/>
      <c r="AZ82" s="274"/>
    </row>
    <row r="83" spans="1:130" ht="45" hidden="1" customHeight="1">
      <c r="A83" s="173" t="s">
        <v>170</v>
      </c>
      <c r="B83" s="21"/>
      <c r="C83" s="22"/>
      <c r="D83" s="22"/>
      <c r="E83" s="22" t="s">
        <v>45</v>
      </c>
      <c r="F83" s="25"/>
      <c r="G83" s="144"/>
      <c r="H83" s="22"/>
      <c r="I83" s="144"/>
      <c r="J83" s="22"/>
      <c r="K83" s="145"/>
      <c r="L83" s="345"/>
      <c r="M83" s="346"/>
      <c r="N83" s="346"/>
      <c r="O83" s="346"/>
      <c r="P83" s="346"/>
      <c r="Q83" s="346"/>
      <c r="R83" s="346"/>
      <c r="S83" s="346"/>
      <c r="T83" s="346"/>
      <c r="U83" s="347"/>
      <c r="V83" s="345"/>
      <c r="W83" s="346"/>
      <c r="X83" s="346"/>
      <c r="Y83" s="346"/>
      <c r="Z83" s="346"/>
      <c r="AA83" s="346"/>
      <c r="AB83" s="346"/>
      <c r="AC83" s="346"/>
      <c r="AD83" s="346"/>
      <c r="AE83" s="347"/>
      <c r="AF83" s="345" t="s">
        <v>46</v>
      </c>
      <c r="AG83" s="346"/>
      <c r="AH83" s="346"/>
      <c r="AI83" s="347"/>
      <c r="AJ83" s="345" t="s">
        <v>46</v>
      </c>
      <c r="AK83" s="346"/>
      <c r="AL83" s="346"/>
      <c r="AM83" s="347"/>
      <c r="AN83" s="348"/>
      <c r="AO83" s="349"/>
      <c r="AP83" s="349"/>
      <c r="AQ83" s="350"/>
      <c r="AR83" s="407"/>
      <c r="AS83" s="347"/>
      <c r="AT83" s="348"/>
      <c r="AU83" s="349"/>
      <c r="AV83" s="349"/>
      <c r="AW83" s="354"/>
      <c r="AX83" s="31"/>
      <c r="AY83" s="31"/>
      <c r="AZ83" s="274"/>
    </row>
    <row r="84" spans="1:130" ht="45" hidden="1" customHeight="1">
      <c r="A84" s="173" t="s">
        <v>152</v>
      </c>
      <c r="B84" s="21"/>
      <c r="C84" s="22"/>
      <c r="D84" s="22"/>
      <c r="E84" s="22"/>
      <c r="F84" s="25"/>
      <c r="G84" s="144"/>
      <c r="H84" s="22"/>
      <c r="I84" s="144"/>
      <c r="J84" s="22"/>
      <c r="K84" s="145"/>
      <c r="L84" s="345"/>
      <c r="M84" s="346"/>
      <c r="N84" s="346"/>
      <c r="O84" s="346"/>
      <c r="P84" s="346"/>
      <c r="Q84" s="346"/>
      <c r="R84" s="346"/>
      <c r="S84" s="346"/>
      <c r="T84" s="346"/>
      <c r="U84" s="347"/>
      <c r="V84" s="345"/>
      <c r="W84" s="346"/>
      <c r="X84" s="346"/>
      <c r="Y84" s="346"/>
      <c r="Z84" s="346"/>
      <c r="AA84" s="346"/>
      <c r="AB84" s="346"/>
      <c r="AC84" s="346"/>
      <c r="AD84" s="346"/>
      <c r="AE84" s="347"/>
      <c r="AF84" s="345" t="s">
        <v>46</v>
      </c>
      <c r="AG84" s="346"/>
      <c r="AH84" s="346"/>
      <c r="AI84" s="347"/>
      <c r="AJ84" s="345" t="s">
        <v>46</v>
      </c>
      <c r="AK84" s="346"/>
      <c r="AL84" s="346"/>
      <c r="AM84" s="347"/>
      <c r="AN84" s="348"/>
      <c r="AO84" s="349"/>
      <c r="AP84" s="349"/>
      <c r="AQ84" s="350"/>
      <c r="AR84" s="407"/>
      <c r="AS84" s="347"/>
      <c r="AT84" s="348"/>
      <c r="AU84" s="349"/>
      <c r="AV84" s="349"/>
      <c r="AW84" s="354"/>
      <c r="AX84" s="31"/>
      <c r="AY84" s="31"/>
      <c r="AZ84" s="274"/>
    </row>
    <row r="85" spans="1:130" ht="45" hidden="1" customHeight="1">
      <c r="A85" s="173" t="s">
        <v>171</v>
      </c>
      <c r="B85" s="21"/>
      <c r="C85" s="22"/>
      <c r="D85" s="22"/>
      <c r="E85" s="22"/>
      <c r="F85" s="25"/>
      <c r="G85" s="144"/>
      <c r="H85" s="22"/>
      <c r="I85" s="144"/>
      <c r="J85" s="22"/>
      <c r="K85" s="145"/>
      <c r="L85" s="345"/>
      <c r="M85" s="346"/>
      <c r="N85" s="346"/>
      <c r="O85" s="346"/>
      <c r="P85" s="346"/>
      <c r="Q85" s="346"/>
      <c r="R85" s="346"/>
      <c r="S85" s="346"/>
      <c r="T85" s="346"/>
      <c r="U85" s="347"/>
      <c r="V85" s="345"/>
      <c r="W85" s="346"/>
      <c r="X85" s="346"/>
      <c r="Y85" s="346"/>
      <c r="Z85" s="346"/>
      <c r="AA85" s="346"/>
      <c r="AB85" s="346"/>
      <c r="AC85" s="346"/>
      <c r="AD85" s="346"/>
      <c r="AE85" s="347"/>
      <c r="AF85" s="345" t="s">
        <v>46</v>
      </c>
      <c r="AG85" s="346"/>
      <c r="AH85" s="346"/>
      <c r="AI85" s="347"/>
      <c r="AJ85" s="345" t="s">
        <v>46</v>
      </c>
      <c r="AK85" s="346"/>
      <c r="AL85" s="346"/>
      <c r="AM85" s="347"/>
      <c r="AN85" s="348"/>
      <c r="AO85" s="349"/>
      <c r="AP85" s="349"/>
      <c r="AQ85" s="350"/>
      <c r="AR85" s="407"/>
      <c r="AS85" s="347"/>
      <c r="AT85" s="348"/>
      <c r="AU85" s="349"/>
      <c r="AV85" s="349"/>
      <c r="AW85" s="354"/>
      <c r="AX85" s="31"/>
      <c r="AY85" s="31"/>
      <c r="AZ85" s="274"/>
    </row>
    <row r="86" spans="1:130" ht="45" hidden="1" customHeight="1">
      <c r="A86" s="173" t="s">
        <v>172</v>
      </c>
      <c r="B86" s="21"/>
      <c r="C86" s="22"/>
      <c r="D86" s="22"/>
      <c r="E86" s="22"/>
      <c r="F86" s="25"/>
      <c r="G86" s="144"/>
      <c r="H86" s="22"/>
      <c r="I86" s="144"/>
      <c r="J86" s="22"/>
      <c r="K86" s="145"/>
      <c r="L86" s="345"/>
      <c r="M86" s="346"/>
      <c r="N86" s="346"/>
      <c r="O86" s="346"/>
      <c r="P86" s="346"/>
      <c r="Q86" s="346"/>
      <c r="R86" s="346"/>
      <c r="S86" s="346"/>
      <c r="T86" s="346"/>
      <c r="U86" s="347"/>
      <c r="V86" s="345"/>
      <c r="W86" s="346"/>
      <c r="X86" s="346"/>
      <c r="Y86" s="346"/>
      <c r="Z86" s="346"/>
      <c r="AA86" s="346"/>
      <c r="AB86" s="346"/>
      <c r="AC86" s="346"/>
      <c r="AD86" s="346"/>
      <c r="AE86" s="347"/>
      <c r="AF86" s="345" t="s">
        <v>46</v>
      </c>
      <c r="AG86" s="346"/>
      <c r="AH86" s="346"/>
      <c r="AI86" s="347"/>
      <c r="AJ86" s="345" t="s">
        <v>46</v>
      </c>
      <c r="AK86" s="346"/>
      <c r="AL86" s="346"/>
      <c r="AM86" s="347"/>
      <c r="AN86" s="348"/>
      <c r="AO86" s="349"/>
      <c r="AP86" s="349"/>
      <c r="AQ86" s="350"/>
      <c r="AR86" s="407"/>
      <c r="AS86" s="347"/>
      <c r="AT86" s="348"/>
      <c r="AU86" s="349"/>
      <c r="AV86" s="349"/>
      <c r="AW86" s="354"/>
      <c r="AX86" s="31"/>
      <c r="AY86" s="31"/>
      <c r="AZ86" s="274"/>
    </row>
    <row r="87" spans="1:130" ht="45" hidden="1" customHeight="1">
      <c r="A87" s="173" t="s">
        <v>173</v>
      </c>
      <c r="B87" s="21"/>
      <c r="C87" s="22"/>
      <c r="D87" s="22"/>
      <c r="E87" s="22"/>
      <c r="F87" s="25"/>
      <c r="G87" s="144"/>
      <c r="H87" s="22"/>
      <c r="I87" s="144"/>
      <c r="J87" s="22"/>
      <c r="K87" s="145"/>
      <c r="L87" s="345"/>
      <c r="M87" s="346"/>
      <c r="N87" s="346"/>
      <c r="O87" s="346"/>
      <c r="P87" s="346"/>
      <c r="Q87" s="346"/>
      <c r="R87" s="346"/>
      <c r="S87" s="346"/>
      <c r="T87" s="346"/>
      <c r="U87" s="347"/>
      <c r="V87" s="345"/>
      <c r="W87" s="346"/>
      <c r="X87" s="346"/>
      <c r="Y87" s="346"/>
      <c r="Z87" s="346"/>
      <c r="AA87" s="346"/>
      <c r="AB87" s="346"/>
      <c r="AC87" s="346"/>
      <c r="AD87" s="346"/>
      <c r="AE87" s="347"/>
      <c r="AF87" s="345" t="s">
        <v>46</v>
      </c>
      <c r="AG87" s="346"/>
      <c r="AH87" s="346"/>
      <c r="AI87" s="347"/>
      <c r="AJ87" s="345" t="s">
        <v>46</v>
      </c>
      <c r="AK87" s="346"/>
      <c r="AL87" s="346"/>
      <c r="AM87" s="347"/>
      <c r="AN87" s="348"/>
      <c r="AO87" s="349"/>
      <c r="AP87" s="349"/>
      <c r="AQ87" s="350"/>
      <c r="AR87" s="407"/>
      <c r="AS87" s="347"/>
      <c r="AT87" s="348"/>
      <c r="AU87" s="349"/>
      <c r="AV87" s="349"/>
      <c r="AW87" s="354"/>
      <c r="AX87" s="31"/>
      <c r="AY87" s="31"/>
      <c r="AZ87" s="274"/>
    </row>
    <row r="88" spans="1:130" ht="45" hidden="1" customHeight="1">
      <c r="A88" s="192" t="s">
        <v>174</v>
      </c>
      <c r="B88" s="26"/>
      <c r="C88" s="27"/>
      <c r="D88" s="27"/>
      <c r="E88" s="27"/>
      <c r="F88" s="36"/>
      <c r="G88" s="146"/>
      <c r="H88" s="28"/>
      <c r="I88" s="29"/>
      <c r="J88" s="28"/>
      <c r="K88" s="147"/>
      <c r="L88" s="408"/>
      <c r="M88" s="409"/>
      <c r="N88" s="409"/>
      <c r="O88" s="409"/>
      <c r="P88" s="409"/>
      <c r="Q88" s="409"/>
      <c r="R88" s="409"/>
      <c r="S88" s="409"/>
      <c r="T88" s="409"/>
      <c r="U88" s="410"/>
      <c r="V88" s="408"/>
      <c r="W88" s="409"/>
      <c r="X88" s="409"/>
      <c r="Y88" s="409"/>
      <c r="Z88" s="409"/>
      <c r="AA88" s="409"/>
      <c r="AB88" s="409"/>
      <c r="AC88" s="409"/>
      <c r="AD88" s="409"/>
      <c r="AE88" s="410"/>
      <c r="AF88" s="408" t="s">
        <v>46</v>
      </c>
      <c r="AG88" s="409"/>
      <c r="AH88" s="409"/>
      <c r="AI88" s="410"/>
      <c r="AJ88" s="408" t="s">
        <v>46</v>
      </c>
      <c r="AK88" s="409"/>
      <c r="AL88" s="409"/>
      <c r="AM88" s="410"/>
      <c r="AN88" s="411"/>
      <c r="AO88" s="412"/>
      <c r="AP88" s="412"/>
      <c r="AQ88" s="413"/>
      <c r="AR88" s="414"/>
      <c r="AS88" s="410"/>
      <c r="AT88" s="367"/>
      <c r="AU88" s="368"/>
      <c r="AV88" s="368"/>
      <c r="AW88" s="369"/>
      <c r="AX88" s="31"/>
      <c r="AY88" s="31"/>
      <c r="AZ88" s="274"/>
    </row>
    <row r="89" spans="1:130" s="176" customFormat="1" ht="18" customHeight="1" thickBot="1">
      <c r="A89" s="178"/>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4"/>
      <c r="AO89" s="34"/>
      <c r="AP89" s="34"/>
      <c r="AQ89" s="34"/>
      <c r="AR89" s="34"/>
      <c r="AS89" s="34"/>
      <c r="AT89" s="35"/>
      <c r="AU89" s="35"/>
      <c r="AV89" s="35"/>
      <c r="AW89" s="35"/>
      <c r="AX89" s="31"/>
      <c r="AY89" s="31"/>
      <c r="AZ89" s="276"/>
      <c r="BA89" s="277"/>
      <c r="BB89" s="277"/>
      <c r="BD89" s="177"/>
    </row>
    <row r="90" spans="1:130" ht="18" customHeight="1">
      <c r="A90" s="386" t="s">
        <v>0</v>
      </c>
      <c r="B90" s="386"/>
      <c r="C90" s="386"/>
      <c r="D90" s="388">
        <v>5</v>
      </c>
      <c r="E90" s="388"/>
      <c r="F90" s="388"/>
      <c r="G90" s="388"/>
      <c r="H90" s="388"/>
      <c r="I90" s="388"/>
      <c r="J90" s="388"/>
      <c r="K90" s="388"/>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355"/>
      <c r="AN90" s="355"/>
      <c r="AO90" s="355"/>
      <c r="AP90" s="390">
        <f>'1）基本情報シート'!C5</f>
        <v>0</v>
      </c>
      <c r="AQ90" s="390"/>
      <c r="AR90" s="390"/>
      <c r="AS90" s="390"/>
      <c r="AT90" s="390"/>
      <c r="AU90" s="390"/>
      <c r="AV90" s="390"/>
      <c r="AW90" s="390"/>
      <c r="AX90" s="179" t="s">
        <v>137</v>
      </c>
      <c r="AY90" s="179"/>
      <c r="AZ90" s="391" t="s">
        <v>1</v>
      </c>
      <c r="BA90" s="153"/>
      <c r="BB90" s="154" t="s">
        <v>2</v>
      </c>
      <c r="BC90" s="155" t="b">
        <v>0</v>
      </c>
    </row>
    <row r="91" spans="1:130" ht="18" customHeight="1">
      <c r="A91" s="387"/>
      <c r="B91" s="387"/>
      <c r="C91" s="387"/>
      <c r="D91" s="389"/>
      <c r="E91" s="389"/>
      <c r="F91" s="389"/>
      <c r="G91" s="389"/>
      <c r="H91" s="389"/>
      <c r="I91" s="389"/>
      <c r="J91" s="389"/>
      <c r="K91" s="389"/>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8"/>
      <c r="AY91" s="159" t="s">
        <v>133</v>
      </c>
      <c r="AZ91" s="391"/>
      <c r="BA91" s="153"/>
      <c r="BB91" s="154" t="s">
        <v>3</v>
      </c>
      <c r="BC91" s="155" t="b">
        <v>0</v>
      </c>
      <c r="BD91" s="155"/>
    </row>
    <row r="92" spans="1:130" ht="18" customHeight="1">
      <c r="A92" s="392" t="s">
        <v>4</v>
      </c>
      <c r="B92" s="392"/>
      <c r="C92" s="392"/>
      <c r="D92" s="394"/>
      <c r="E92" s="394"/>
      <c r="F92" s="394"/>
      <c r="G92" s="394"/>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4"/>
      <c r="AF92" s="187"/>
      <c r="AG92" s="161" t="s">
        <v>202</v>
      </c>
      <c r="AH92" s="162"/>
      <c r="AI92" s="162"/>
      <c r="AJ92" s="162"/>
      <c r="AK92" s="162"/>
      <c r="AL92" s="163"/>
      <c r="AM92" s="162"/>
      <c r="AN92" s="164"/>
      <c r="AO92" s="164"/>
      <c r="AP92" s="164"/>
      <c r="AQ92" s="164"/>
      <c r="AR92" s="163"/>
      <c r="AS92" s="162"/>
      <c r="AT92" s="162"/>
      <c r="AU92" s="162"/>
      <c r="AV92" s="162"/>
      <c r="AW92" s="162"/>
      <c r="AX92" s="193"/>
      <c r="AY92" s="181"/>
      <c r="AZ92" s="391"/>
      <c r="BA92" s="153"/>
      <c r="BB92" s="154" t="s">
        <v>5</v>
      </c>
      <c r="BC92" s="155" t="b">
        <v>0</v>
      </c>
      <c r="BD92" s="155"/>
      <c r="DZ92" s="155" t="b">
        <v>1</v>
      </c>
    </row>
    <row r="93" spans="1:130" ht="18" customHeight="1">
      <c r="A93" s="393"/>
      <c r="B93" s="393"/>
      <c r="C93" s="393"/>
      <c r="D93" s="395"/>
      <c r="E93" s="395"/>
      <c r="F93" s="395"/>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194"/>
      <c r="AG93" s="396" t="s">
        <v>6</v>
      </c>
      <c r="AH93" s="396"/>
      <c r="AI93" s="396"/>
      <c r="AJ93" s="396"/>
      <c r="AK93" s="396"/>
      <c r="AL93" s="203"/>
      <c r="AM93" s="203" t="s">
        <v>7</v>
      </c>
      <c r="AN93" s="203"/>
      <c r="AO93" s="203"/>
      <c r="AP93" s="203"/>
      <c r="AQ93" s="203"/>
      <c r="AR93" s="203"/>
      <c r="AS93" s="203" t="s">
        <v>8</v>
      </c>
      <c r="AT93" s="204"/>
      <c r="AU93" s="204"/>
      <c r="AV93" s="204"/>
      <c r="AW93" s="204"/>
      <c r="AX93" s="182"/>
      <c r="AY93" s="182"/>
      <c r="AZ93" s="391"/>
      <c r="BA93" s="153"/>
      <c r="BB93" s="154" t="s">
        <v>9</v>
      </c>
      <c r="BC93" s="155" t="b">
        <v>0</v>
      </c>
      <c r="BD93" s="155"/>
    </row>
    <row r="94" spans="1:130" ht="18" customHeight="1">
      <c r="A94" s="398" t="s">
        <v>10</v>
      </c>
      <c r="B94" s="398"/>
      <c r="C94" s="398"/>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187"/>
      <c r="AG94" s="205" t="s">
        <v>139</v>
      </c>
      <c r="AH94" s="206"/>
      <c r="AI94" s="206"/>
      <c r="AJ94" s="206"/>
      <c r="AK94" s="206"/>
      <c r="AL94" s="207"/>
      <c r="AM94" s="205" t="s">
        <v>144</v>
      </c>
      <c r="AN94" s="204"/>
      <c r="AO94" s="204"/>
      <c r="AP94" s="204"/>
      <c r="AQ94" s="204"/>
      <c r="AR94" s="207"/>
      <c r="AS94" s="205" t="s">
        <v>19</v>
      </c>
      <c r="AT94" s="204"/>
      <c r="AU94" s="204"/>
      <c r="AV94" s="204"/>
      <c r="AW94" s="204"/>
      <c r="AX94" s="183"/>
      <c r="AY94" s="183"/>
      <c r="AZ94" s="391"/>
      <c r="BA94" s="153"/>
      <c r="BB94" s="154" t="s">
        <v>11</v>
      </c>
      <c r="BC94" s="155" t="b">
        <v>0</v>
      </c>
      <c r="BD94" s="155"/>
    </row>
    <row r="95" spans="1:130" ht="18" customHeight="1">
      <c r="A95" s="392"/>
      <c r="B95" s="392"/>
      <c r="C95" s="39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187"/>
      <c r="AG95" s="205" t="s">
        <v>140</v>
      </c>
      <c r="AH95" s="208"/>
      <c r="AI95" s="208"/>
      <c r="AJ95" s="208"/>
      <c r="AK95" s="208"/>
      <c r="AL95" s="209"/>
      <c r="AM95" s="205" t="s">
        <v>145</v>
      </c>
      <c r="AN95" s="208"/>
      <c r="AO95" s="208"/>
      <c r="AP95" s="208"/>
      <c r="AQ95" s="208"/>
      <c r="AR95" s="209"/>
      <c r="AS95" s="210" t="s">
        <v>20</v>
      </c>
      <c r="AT95" s="208"/>
      <c r="AU95" s="208"/>
      <c r="AV95" s="208"/>
      <c r="AW95" s="208"/>
      <c r="AX95" s="184"/>
      <c r="AY95" s="184"/>
      <c r="AZ95" s="381" t="s">
        <v>12</v>
      </c>
      <c r="BA95" s="153"/>
      <c r="BB95" s="154" t="s">
        <v>13</v>
      </c>
      <c r="BC95" s="155" t="b">
        <v>0</v>
      </c>
      <c r="BD95" s="155"/>
    </row>
    <row r="96" spans="1:130" ht="18" customHeight="1">
      <c r="A96" s="393"/>
      <c r="B96" s="393"/>
      <c r="C96" s="393"/>
      <c r="D96" s="403"/>
      <c r="E96" s="403"/>
      <c r="F96" s="403"/>
      <c r="G96" s="403"/>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155"/>
      <c r="AG96" s="205" t="s">
        <v>141</v>
      </c>
      <c r="AH96" s="208"/>
      <c r="AI96" s="208"/>
      <c r="AJ96" s="208"/>
      <c r="AK96" s="208"/>
      <c r="AL96" s="211"/>
      <c r="AM96" s="205" t="s">
        <v>224</v>
      </c>
      <c r="AN96" s="208"/>
      <c r="AO96" s="208"/>
      <c r="AP96" s="208"/>
      <c r="AQ96" s="208"/>
      <c r="AR96" s="211"/>
      <c r="AS96" s="212"/>
      <c r="AT96" s="208"/>
      <c r="AU96" s="208"/>
      <c r="AV96" s="208"/>
      <c r="AW96" s="208"/>
      <c r="AX96" s="184"/>
      <c r="AY96" s="184"/>
      <c r="AZ96" s="381"/>
      <c r="BA96" s="153"/>
      <c r="BB96" s="154" t="s">
        <v>15</v>
      </c>
      <c r="BC96" s="155" t="b">
        <v>0</v>
      </c>
      <c r="BD96" s="155"/>
    </row>
    <row r="97" spans="1:56" ht="18" customHeight="1">
      <c r="A97" s="399" t="s">
        <v>14</v>
      </c>
      <c r="B97" s="399"/>
      <c r="C97" s="399"/>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155"/>
      <c r="AG97" s="205" t="s">
        <v>142</v>
      </c>
      <c r="AH97" s="208"/>
      <c r="AI97" s="208"/>
      <c r="AJ97" s="208"/>
      <c r="AK97" s="208"/>
      <c r="AL97" s="213"/>
      <c r="AM97" s="205" t="s">
        <v>146</v>
      </c>
      <c r="AN97" s="208"/>
      <c r="AO97" s="208"/>
      <c r="AP97" s="208"/>
      <c r="AQ97" s="208"/>
      <c r="AR97" s="213"/>
      <c r="AS97" s="397" t="s">
        <v>16</v>
      </c>
      <c r="AT97" s="397"/>
      <c r="AU97" s="397"/>
      <c r="AV97" s="397"/>
      <c r="AW97" s="397"/>
      <c r="AX97" s="197"/>
      <c r="AY97" s="197"/>
      <c r="AZ97" s="381"/>
      <c r="BA97" s="153"/>
      <c r="BB97" s="154" t="s">
        <v>223</v>
      </c>
      <c r="BC97" s="155" t="b">
        <v>0</v>
      </c>
      <c r="BD97" s="155"/>
    </row>
    <row r="98" spans="1:56" ht="18" customHeight="1">
      <c r="A98" s="399"/>
      <c r="B98" s="399"/>
      <c r="C98" s="399"/>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187"/>
      <c r="AG98" s="214" t="s">
        <v>143</v>
      </c>
      <c r="AH98" s="208"/>
      <c r="AI98" s="208"/>
      <c r="AJ98" s="208"/>
      <c r="AK98" s="208"/>
      <c r="AL98" s="215"/>
      <c r="AM98" s="212"/>
      <c r="AN98" s="208"/>
      <c r="AO98" s="208"/>
      <c r="AP98" s="208"/>
      <c r="AQ98" s="208"/>
      <c r="AR98" s="215"/>
      <c r="AS98" s="205" t="s">
        <v>30</v>
      </c>
      <c r="AT98" s="208"/>
      <c r="AU98" s="208"/>
      <c r="AV98" s="208"/>
      <c r="AW98" s="208"/>
      <c r="AX98" s="184"/>
      <c r="AY98" s="184"/>
      <c r="AZ98" s="381"/>
      <c r="BA98" s="153"/>
      <c r="BB98" s="154" t="s">
        <v>17</v>
      </c>
      <c r="BC98" s="155" t="b">
        <v>0</v>
      </c>
      <c r="BD98" s="155"/>
    </row>
    <row r="99" spans="1:56" ht="18" customHeight="1">
      <c r="A99" s="400"/>
      <c r="B99" s="400"/>
      <c r="C99" s="400"/>
      <c r="D99" s="403"/>
      <c r="E99" s="403"/>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187"/>
      <c r="AG99" s="216"/>
      <c r="AH99" s="217"/>
      <c r="AI99" s="217"/>
      <c r="AJ99" s="217"/>
      <c r="AK99" s="217"/>
      <c r="AL99" s="218"/>
      <c r="AM99" s="216"/>
      <c r="AN99" s="219"/>
      <c r="AO99" s="219"/>
      <c r="AP99" s="219"/>
      <c r="AQ99" s="219"/>
      <c r="AR99" s="218"/>
      <c r="AS99" s="220" t="s">
        <v>43</v>
      </c>
      <c r="AT99" s="217"/>
      <c r="AU99" s="217"/>
      <c r="AV99" s="217"/>
      <c r="AW99" s="217"/>
      <c r="AX99" s="198"/>
      <c r="AY99" s="198"/>
      <c r="AZ99" s="381" t="s">
        <v>18</v>
      </c>
      <c r="BA99" s="153"/>
      <c r="BB99" s="154" t="s">
        <v>19</v>
      </c>
      <c r="BC99" s="155" t="b">
        <v>0</v>
      </c>
      <c r="BD99" s="155"/>
    </row>
    <row r="100" spans="1:56" ht="18" customHeight="1">
      <c r="A100" s="168" t="str">
        <f>IF('1）基本情報シート'!$A$1='2）取組内容シート'!$BE$2,'2）取組内容シート'!$BE$3,"")</f>
        <v/>
      </c>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90"/>
      <c r="AY100" s="190"/>
      <c r="AZ100" s="381"/>
      <c r="BA100" s="153"/>
      <c r="BB100" s="154" t="s">
        <v>20</v>
      </c>
      <c r="BC100" s="155" t="b">
        <v>0</v>
      </c>
    </row>
    <row r="101" spans="1:56" ht="20.149999999999999" customHeight="1">
      <c r="A101" s="370" t="s">
        <v>21</v>
      </c>
      <c r="B101" s="372" t="s">
        <v>22</v>
      </c>
      <c r="C101" s="373"/>
      <c r="D101" s="373"/>
      <c r="E101" s="373"/>
      <c r="F101" s="373"/>
      <c r="G101" s="373"/>
      <c r="H101" s="373"/>
      <c r="I101" s="373"/>
      <c r="J101" s="373"/>
      <c r="K101" s="374"/>
      <c r="L101" s="375" t="s">
        <v>23</v>
      </c>
      <c r="M101" s="376"/>
      <c r="N101" s="376"/>
      <c r="O101" s="376"/>
      <c r="P101" s="376"/>
      <c r="Q101" s="376"/>
      <c r="R101" s="376"/>
      <c r="S101" s="376"/>
      <c r="T101" s="376"/>
      <c r="U101" s="377"/>
      <c r="V101" s="375" t="s">
        <v>24</v>
      </c>
      <c r="W101" s="376"/>
      <c r="X101" s="376"/>
      <c r="Y101" s="376"/>
      <c r="Z101" s="376"/>
      <c r="AA101" s="376"/>
      <c r="AB101" s="376"/>
      <c r="AC101" s="376"/>
      <c r="AD101" s="376"/>
      <c r="AE101" s="377"/>
      <c r="AF101" s="375" t="s">
        <v>25</v>
      </c>
      <c r="AG101" s="376"/>
      <c r="AH101" s="376"/>
      <c r="AI101" s="377"/>
      <c r="AJ101" s="375" t="s">
        <v>26</v>
      </c>
      <c r="AK101" s="376"/>
      <c r="AL101" s="376"/>
      <c r="AM101" s="377"/>
      <c r="AN101" s="372" t="s">
        <v>27</v>
      </c>
      <c r="AO101" s="373"/>
      <c r="AP101" s="373"/>
      <c r="AQ101" s="373"/>
      <c r="AR101" s="373"/>
      <c r="AS101" s="374"/>
      <c r="AT101" s="375" t="s">
        <v>28</v>
      </c>
      <c r="AU101" s="376"/>
      <c r="AV101" s="376"/>
      <c r="AW101" s="377"/>
      <c r="AX101" s="191"/>
      <c r="AY101" s="191"/>
      <c r="AZ101" s="381" t="s">
        <v>29</v>
      </c>
      <c r="BA101" s="153"/>
      <c r="BB101" s="154" t="s">
        <v>30</v>
      </c>
      <c r="BC101" s="155" t="b">
        <v>0</v>
      </c>
    </row>
    <row r="102" spans="1:56" ht="20.149999999999999" customHeight="1">
      <c r="A102" s="371"/>
      <c r="B102" s="170" t="s">
        <v>31</v>
      </c>
      <c r="C102" s="171" t="s">
        <v>32</v>
      </c>
      <c r="D102" s="171" t="s">
        <v>33</v>
      </c>
      <c r="E102" s="171" t="s">
        <v>34</v>
      </c>
      <c r="F102" s="171" t="s">
        <v>35</v>
      </c>
      <c r="G102" s="171" t="s">
        <v>36</v>
      </c>
      <c r="H102" s="171" t="s">
        <v>37</v>
      </c>
      <c r="I102" s="171" t="s">
        <v>38</v>
      </c>
      <c r="J102" s="171" t="s">
        <v>39</v>
      </c>
      <c r="K102" s="172" t="s">
        <v>40</v>
      </c>
      <c r="L102" s="378"/>
      <c r="M102" s="379"/>
      <c r="N102" s="379"/>
      <c r="O102" s="379"/>
      <c r="P102" s="379"/>
      <c r="Q102" s="379"/>
      <c r="R102" s="379"/>
      <c r="S102" s="379"/>
      <c r="T102" s="379"/>
      <c r="U102" s="380"/>
      <c r="V102" s="378"/>
      <c r="W102" s="379"/>
      <c r="X102" s="379"/>
      <c r="Y102" s="379"/>
      <c r="Z102" s="379"/>
      <c r="AA102" s="379"/>
      <c r="AB102" s="379"/>
      <c r="AC102" s="379"/>
      <c r="AD102" s="379"/>
      <c r="AE102" s="380"/>
      <c r="AF102" s="378"/>
      <c r="AG102" s="379"/>
      <c r="AH102" s="379"/>
      <c r="AI102" s="380"/>
      <c r="AJ102" s="378"/>
      <c r="AK102" s="379"/>
      <c r="AL102" s="379"/>
      <c r="AM102" s="380"/>
      <c r="AN102" s="382" t="s">
        <v>41</v>
      </c>
      <c r="AO102" s="383"/>
      <c r="AP102" s="383"/>
      <c r="AQ102" s="384"/>
      <c r="AR102" s="383" t="s">
        <v>42</v>
      </c>
      <c r="AS102" s="385"/>
      <c r="AT102" s="378"/>
      <c r="AU102" s="379"/>
      <c r="AV102" s="379"/>
      <c r="AW102" s="380"/>
      <c r="AX102" s="191"/>
      <c r="AY102" s="191"/>
      <c r="AZ102" s="381"/>
      <c r="BA102" s="153"/>
      <c r="BB102" s="154" t="s">
        <v>43</v>
      </c>
      <c r="BC102" s="155" t="b">
        <v>0</v>
      </c>
    </row>
    <row r="103" spans="1:56" ht="45" customHeight="1">
      <c r="A103" s="173" t="s">
        <v>175</v>
      </c>
      <c r="B103" s="17"/>
      <c r="C103" s="18"/>
      <c r="D103" s="18"/>
      <c r="E103" s="148" t="s">
        <v>45</v>
      </c>
      <c r="F103" s="19"/>
      <c r="G103" s="19"/>
      <c r="H103" s="18"/>
      <c r="I103" s="148"/>
      <c r="J103" s="19"/>
      <c r="K103" s="20"/>
      <c r="L103" s="405" t="s">
        <v>46</v>
      </c>
      <c r="M103" s="359"/>
      <c r="N103" s="359"/>
      <c r="O103" s="359"/>
      <c r="P103" s="359"/>
      <c r="Q103" s="359"/>
      <c r="R103" s="359"/>
      <c r="S103" s="359"/>
      <c r="T103" s="359"/>
      <c r="U103" s="360"/>
      <c r="V103" s="405" t="s">
        <v>46</v>
      </c>
      <c r="W103" s="359"/>
      <c r="X103" s="359"/>
      <c r="Y103" s="359"/>
      <c r="Z103" s="359"/>
      <c r="AA103" s="359"/>
      <c r="AB103" s="359"/>
      <c r="AC103" s="359"/>
      <c r="AD103" s="359"/>
      <c r="AE103" s="360"/>
      <c r="AF103" s="405" t="s">
        <v>46</v>
      </c>
      <c r="AG103" s="359"/>
      <c r="AH103" s="359"/>
      <c r="AI103" s="360"/>
      <c r="AJ103" s="405" t="s">
        <v>46</v>
      </c>
      <c r="AK103" s="359"/>
      <c r="AL103" s="359"/>
      <c r="AM103" s="360"/>
      <c r="AN103" s="356"/>
      <c r="AO103" s="357"/>
      <c r="AP103" s="357"/>
      <c r="AQ103" s="406"/>
      <c r="AR103" s="359"/>
      <c r="AS103" s="360"/>
      <c r="AT103" s="356"/>
      <c r="AU103" s="357"/>
      <c r="AV103" s="357"/>
      <c r="AW103" s="358"/>
      <c r="AX103" s="31"/>
      <c r="AY103" s="31"/>
      <c r="AZ103" s="274"/>
    </row>
    <row r="104" spans="1:56" ht="45" hidden="1" customHeight="1">
      <c r="A104" s="173" t="s">
        <v>176</v>
      </c>
      <c r="B104" s="21"/>
      <c r="C104" s="22"/>
      <c r="D104" s="22"/>
      <c r="E104" s="144" t="s">
        <v>45</v>
      </c>
      <c r="F104" s="23"/>
      <c r="G104" s="23"/>
      <c r="H104" s="23"/>
      <c r="I104" s="23"/>
      <c r="J104" s="22"/>
      <c r="K104" s="145"/>
      <c r="L104" s="345"/>
      <c r="M104" s="346"/>
      <c r="N104" s="346"/>
      <c r="O104" s="346"/>
      <c r="P104" s="346"/>
      <c r="Q104" s="346"/>
      <c r="R104" s="346"/>
      <c r="S104" s="346"/>
      <c r="T104" s="346"/>
      <c r="U104" s="347"/>
      <c r="V104" s="345"/>
      <c r="W104" s="346"/>
      <c r="X104" s="346"/>
      <c r="Y104" s="346"/>
      <c r="Z104" s="346"/>
      <c r="AA104" s="346"/>
      <c r="AB104" s="346"/>
      <c r="AC104" s="346"/>
      <c r="AD104" s="346"/>
      <c r="AE104" s="347"/>
      <c r="AF104" s="345" t="s">
        <v>46</v>
      </c>
      <c r="AG104" s="346"/>
      <c r="AH104" s="346"/>
      <c r="AI104" s="347"/>
      <c r="AJ104" s="345" t="s">
        <v>46</v>
      </c>
      <c r="AK104" s="346"/>
      <c r="AL104" s="346"/>
      <c r="AM104" s="347"/>
      <c r="AN104" s="348"/>
      <c r="AO104" s="349"/>
      <c r="AP104" s="349"/>
      <c r="AQ104" s="350"/>
      <c r="AR104" s="346"/>
      <c r="AS104" s="347"/>
      <c r="AT104" s="348"/>
      <c r="AU104" s="349"/>
      <c r="AV104" s="349"/>
      <c r="AW104" s="354"/>
      <c r="AX104" s="31"/>
      <c r="AY104" s="31"/>
      <c r="AZ104" s="274"/>
    </row>
    <row r="105" spans="1:56" ht="45" hidden="1" customHeight="1">
      <c r="A105" s="173" t="s">
        <v>177</v>
      </c>
      <c r="B105" s="21"/>
      <c r="C105" s="22"/>
      <c r="D105" s="22"/>
      <c r="E105" s="22" t="s">
        <v>45</v>
      </c>
      <c r="F105" s="25"/>
      <c r="G105" s="144"/>
      <c r="H105" s="22"/>
      <c r="I105" s="144"/>
      <c r="J105" s="22"/>
      <c r="K105" s="145"/>
      <c r="L105" s="345"/>
      <c r="M105" s="346"/>
      <c r="N105" s="346"/>
      <c r="O105" s="346"/>
      <c r="P105" s="346"/>
      <c r="Q105" s="346"/>
      <c r="R105" s="346"/>
      <c r="S105" s="346"/>
      <c r="T105" s="346"/>
      <c r="U105" s="347"/>
      <c r="V105" s="345"/>
      <c r="W105" s="346"/>
      <c r="X105" s="346"/>
      <c r="Y105" s="346"/>
      <c r="Z105" s="346"/>
      <c r="AA105" s="346"/>
      <c r="AB105" s="346"/>
      <c r="AC105" s="346"/>
      <c r="AD105" s="346"/>
      <c r="AE105" s="347"/>
      <c r="AF105" s="345" t="s">
        <v>46</v>
      </c>
      <c r="AG105" s="346"/>
      <c r="AH105" s="346"/>
      <c r="AI105" s="347"/>
      <c r="AJ105" s="345" t="s">
        <v>46</v>
      </c>
      <c r="AK105" s="346"/>
      <c r="AL105" s="346"/>
      <c r="AM105" s="347"/>
      <c r="AN105" s="348"/>
      <c r="AO105" s="349"/>
      <c r="AP105" s="349"/>
      <c r="AQ105" s="350"/>
      <c r="AR105" s="346"/>
      <c r="AS105" s="347"/>
      <c r="AT105" s="348"/>
      <c r="AU105" s="349"/>
      <c r="AV105" s="349"/>
      <c r="AW105" s="354"/>
      <c r="AX105" s="31"/>
      <c r="AY105" s="31"/>
      <c r="AZ105" s="274"/>
    </row>
    <row r="106" spans="1:56" ht="45" hidden="1" customHeight="1">
      <c r="A106" s="173" t="s">
        <v>178</v>
      </c>
      <c r="B106" s="21"/>
      <c r="C106" s="22"/>
      <c r="D106" s="22"/>
      <c r="E106" s="22"/>
      <c r="F106" s="25"/>
      <c r="G106" s="144"/>
      <c r="H106" s="22"/>
      <c r="I106" s="144"/>
      <c r="J106" s="22"/>
      <c r="K106" s="145"/>
      <c r="L106" s="345"/>
      <c r="M106" s="346"/>
      <c r="N106" s="346"/>
      <c r="O106" s="346"/>
      <c r="P106" s="346"/>
      <c r="Q106" s="346"/>
      <c r="R106" s="346"/>
      <c r="S106" s="346"/>
      <c r="T106" s="346"/>
      <c r="U106" s="347"/>
      <c r="V106" s="345"/>
      <c r="W106" s="346"/>
      <c r="X106" s="346"/>
      <c r="Y106" s="346"/>
      <c r="Z106" s="346"/>
      <c r="AA106" s="346"/>
      <c r="AB106" s="346"/>
      <c r="AC106" s="346"/>
      <c r="AD106" s="346"/>
      <c r="AE106" s="347"/>
      <c r="AF106" s="345" t="s">
        <v>46</v>
      </c>
      <c r="AG106" s="346"/>
      <c r="AH106" s="346"/>
      <c r="AI106" s="347"/>
      <c r="AJ106" s="345" t="s">
        <v>46</v>
      </c>
      <c r="AK106" s="346"/>
      <c r="AL106" s="346"/>
      <c r="AM106" s="347"/>
      <c r="AN106" s="348"/>
      <c r="AO106" s="349"/>
      <c r="AP106" s="349"/>
      <c r="AQ106" s="350"/>
      <c r="AR106" s="346"/>
      <c r="AS106" s="347"/>
      <c r="AT106" s="348"/>
      <c r="AU106" s="349"/>
      <c r="AV106" s="349"/>
      <c r="AW106" s="354"/>
      <c r="AX106" s="31"/>
      <c r="AY106" s="31"/>
      <c r="AZ106" s="274"/>
    </row>
    <row r="107" spans="1:56" ht="45" hidden="1" customHeight="1">
      <c r="A107" s="173" t="s">
        <v>153</v>
      </c>
      <c r="B107" s="21"/>
      <c r="C107" s="22"/>
      <c r="D107" s="22"/>
      <c r="E107" s="22"/>
      <c r="F107" s="25"/>
      <c r="G107" s="144"/>
      <c r="H107" s="22"/>
      <c r="I107" s="144"/>
      <c r="J107" s="22"/>
      <c r="K107" s="145"/>
      <c r="L107" s="345"/>
      <c r="M107" s="346"/>
      <c r="N107" s="346"/>
      <c r="O107" s="346"/>
      <c r="P107" s="346"/>
      <c r="Q107" s="346"/>
      <c r="R107" s="346"/>
      <c r="S107" s="346"/>
      <c r="T107" s="346"/>
      <c r="U107" s="347"/>
      <c r="V107" s="345"/>
      <c r="W107" s="346"/>
      <c r="X107" s="346"/>
      <c r="Y107" s="346"/>
      <c r="Z107" s="346"/>
      <c r="AA107" s="346"/>
      <c r="AB107" s="346"/>
      <c r="AC107" s="346"/>
      <c r="AD107" s="346"/>
      <c r="AE107" s="347"/>
      <c r="AF107" s="345" t="s">
        <v>46</v>
      </c>
      <c r="AG107" s="346"/>
      <c r="AH107" s="346"/>
      <c r="AI107" s="347"/>
      <c r="AJ107" s="345" t="s">
        <v>46</v>
      </c>
      <c r="AK107" s="346"/>
      <c r="AL107" s="346"/>
      <c r="AM107" s="347"/>
      <c r="AN107" s="348"/>
      <c r="AO107" s="349"/>
      <c r="AP107" s="349"/>
      <c r="AQ107" s="350"/>
      <c r="AR107" s="346"/>
      <c r="AS107" s="347"/>
      <c r="AT107" s="348"/>
      <c r="AU107" s="349"/>
      <c r="AV107" s="349"/>
      <c r="AW107" s="354"/>
      <c r="AX107" s="31"/>
      <c r="AY107" s="31"/>
      <c r="AZ107" s="274"/>
    </row>
    <row r="108" spans="1:56" ht="45" hidden="1" customHeight="1">
      <c r="A108" s="173" t="s">
        <v>179</v>
      </c>
      <c r="B108" s="21"/>
      <c r="C108" s="22"/>
      <c r="D108" s="22"/>
      <c r="E108" s="22"/>
      <c r="F108" s="25"/>
      <c r="G108" s="144"/>
      <c r="H108" s="22"/>
      <c r="I108" s="144"/>
      <c r="J108" s="22"/>
      <c r="K108" s="145"/>
      <c r="L108" s="345"/>
      <c r="M108" s="346"/>
      <c r="N108" s="346"/>
      <c r="O108" s="346"/>
      <c r="P108" s="346"/>
      <c r="Q108" s="346"/>
      <c r="R108" s="346"/>
      <c r="S108" s="346"/>
      <c r="T108" s="346"/>
      <c r="U108" s="347"/>
      <c r="V108" s="345"/>
      <c r="W108" s="346"/>
      <c r="X108" s="346"/>
      <c r="Y108" s="346"/>
      <c r="Z108" s="346"/>
      <c r="AA108" s="346"/>
      <c r="AB108" s="346"/>
      <c r="AC108" s="346"/>
      <c r="AD108" s="346"/>
      <c r="AE108" s="347"/>
      <c r="AF108" s="345" t="s">
        <v>46</v>
      </c>
      <c r="AG108" s="346"/>
      <c r="AH108" s="346"/>
      <c r="AI108" s="347"/>
      <c r="AJ108" s="345" t="s">
        <v>46</v>
      </c>
      <c r="AK108" s="346"/>
      <c r="AL108" s="346"/>
      <c r="AM108" s="347"/>
      <c r="AN108" s="348"/>
      <c r="AO108" s="349"/>
      <c r="AP108" s="349"/>
      <c r="AQ108" s="350"/>
      <c r="AR108" s="346"/>
      <c r="AS108" s="347"/>
      <c r="AT108" s="348"/>
      <c r="AU108" s="349"/>
      <c r="AV108" s="349"/>
      <c r="AW108" s="354"/>
      <c r="AX108" s="31"/>
      <c r="AY108" s="31"/>
      <c r="AZ108" s="274"/>
    </row>
    <row r="109" spans="1:56" ht="45" hidden="1" customHeight="1">
      <c r="A109" s="173" t="s">
        <v>180</v>
      </c>
      <c r="B109" s="21"/>
      <c r="C109" s="22"/>
      <c r="D109" s="22"/>
      <c r="E109" s="22"/>
      <c r="F109" s="25"/>
      <c r="G109" s="144"/>
      <c r="H109" s="22"/>
      <c r="I109" s="144"/>
      <c r="J109" s="22"/>
      <c r="K109" s="145"/>
      <c r="L109" s="345"/>
      <c r="M109" s="346"/>
      <c r="N109" s="346"/>
      <c r="O109" s="346"/>
      <c r="P109" s="346"/>
      <c r="Q109" s="346"/>
      <c r="R109" s="346"/>
      <c r="S109" s="346"/>
      <c r="T109" s="346"/>
      <c r="U109" s="347"/>
      <c r="V109" s="345"/>
      <c r="W109" s="346"/>
      <c r="X109" s="346"/>
      <c r="Y109" s="346"/>
      <c r="Z109" s="346"/>
      <c r="AA109" s="346"/>
      <c r="AB109" s="346"/>
      <c r="AC109" s="346"/>
      <c r="AD109" s="346"/>
      <c r="AE109" s="347"/>
      <c r="AF109" s="345" t="s">
        <v>46</v>
      </c>
      <c r="AG109" s="346"/>
      <c r="AH109" s="346"/>
      <c r="AI109" s="347"/>
      <c r="AJ109" s="345" t="s">
        <v>46</v>
      </c>
      <c r="AK109" s="346"/>
      <c r="AL109" s="346"/>
      <c r="AM109" s="347"/>
      <c r="AN109" s="348"/>
      <c r="AO109" s="349"/>
      <c r="AP109" s="349"/>
      <c r="AQ109" s="350"/>
      <c r="AR109" s="346"/>
      <c r="AS109" s="347"/>
      <c r="AT109" s="348"/>
      <c r="AU109" s="349"/>
      <c r="AV109" s="349"/>
      <c r="AW109" s="354"/>
      <c r="AX109" s="31"/>
      <c r="AY109" s="31"/>
      <c r="AZ109" s="274"/>
    </row>
    <row r="110" spans="1:56" ht="45" hidden="1" customHeight="1">
      <c r="A110" s="192" t="s">
        <v>181</v>
      </c>
      <c r="B110" s="26"/>
      <c r="C110" s="27"/>
      <c r="D110" s="27"/>
      <c r="E110" s="27"/>
      <c r="F110" s="36"/>
      <c r="G110" s="146"/>
      <c r="H110" s="28"/>
      <c r="I110" s="29"/>
      <c r="J110" s="28"/>
      <c r="K110" s="147"/>
      <c r="L110" s="351"/>
      <c r="M110" s="352"/>
      <c r="N110" s="352"/>
      <c r="O110" s="352"/>
      <c r="P110" s="352"/>
      <c r="Q110" s="352"/>
      <c r="R110" s="352"/>
      <c r="S110" s="352"/>
      <c r="T110" s="352"/>
      <c r="U110" s="353"/>
      <c r="V110" s="351"/>
      <c r="W110" s="352"/>
      <c r="X110" s="352"/>
      <c r="Y110" s="352"/>
      <c r="Z110" s="352"/>
      <c r="AA110" s="352"/>
      <c r="AB110" s="352"/>
      <c r="AC110" s="352"/>
      <c r="AD110" s="352"/>
      <c r="AE110" s="353"/>
      <c r="AF110" s="351" t="s">
        <v>46</v>
      </c>
      <c r="AG110" s="352"/>
      <c r="AH110" s="352"/>
      <c r="AI110" s="353"/>
      <c r="AJ110" s="351" t="s">
        <v>46</v>
      </c>
      <c r="AK110" s="352"/>
      <c r="AL110" s="352"/>
      <c r="AM110" s="353"/>
      <c r="AN110" s="361"/>
      <c r="AO110" s="362"/>
      <c r="AP110" s="362"/>
      <c r="AQ110" s="363"/>
      <c r="AR110" s="352"/>
      <c r="AS110" s="353"/>
      <c r="AT110" s="367"/>
      <c r="AU110" s="368"/>
      <c r="AV110" s="368"/>
      <c r="AW110" s="369"/>
      <c r="AX110" s="31"/>
      <c r="AY110" s="31"/>
      <c r="AZ110" s="274"/>
    </row>
    <row r="111" spans="1:56" ht="20.25" customHeight="1">
      <c r="AX111" s="200"/>
      <c r="AY111" s="200"/>
      <c r="AZ111" s="278"/>
    </row>
    <row r="112" spans="1:56" ht="18" customHeight="1">
      <c r="AO112" s="221"/>
      <c r="AP112" s="221"/>
      <c r="AQ112" s="221"/>
      <c r="AR112" s="221"/>
      <c r="AS112" s="221"/>
      <c r="AT112" s="221"/>
      <c r="AU112" s="221"/>
      <c r="AV112" s="221"/>
      <c r="AW112" s="221"/>
      <c r="AX112" s="222"/>
      <c r="AY112" s="226" t="s">
        <v>222</v>
      </c>
      <c r="AZ112" s="278"/>
    </row>
  </sheetData>
  <sheetProtection sheet="1" formatCells="0" insertColumns="0" autoFilter="0"/>
  <mergeCells count="412">
    <mergeCell ref="AV1:AW1"/>
    <mergeCell ref="D6:AE8"/>
    <mergeCell ref="D9:AE11"/>
    <mergeCell ref="A9:C11"/>
    <mergeCell ref="A6:C8"/>
    <mergeCell ref="A28:C30"/>
    <mergeCell ref="D28:AE30"/>
    <mergeCell ref="A31:C33"/>
    <mergeCell ref="D31:AE33"/>
    <mergeCell ref="A24:C25"/>
    <mergeCell ref="D24:K25"/>
    <mergeCell ref="AP24:AW24"/>
    <mergeCell ref="AN14:AQ14"/>
    <mergeCell ref="AT16:AW16"/>
    <mergeCell ref="L15:U15"/>
    <mergeCell ref="V15:AE15"/>
    <mergeCell ref="AF15:AI15"/>
    <mergeCell ref="AJ15:AM15"/>
    <mergeCell ref="AN15:AQ15"/>
    <mergeCell ref="AR15:AS15"/>
    <mergeCell ref="A2:C3"/>
    <mergeCell ref="D2:K3"/>
    <mergeCell ref="AP2:AW2"/>
    <mergeCell ref="AJ17:AM17"/>
    <mergeCell ref="AT85:AW85"/>
    <mergeCell ref="AF86:AI86"/>
    <mergeCell ref="AJ86:AM86"/>
    <mergeCell ref="AN86:AQ86"/>
    <mergeCell ref="AR86:AS86"/>
    <mergeCell ref="AT84:AW84"/>
    <mergeCell ref="AT86:AW86"/>
    <mergeCell ref="AJ88:AM88"/>
    <mergeCell ref="AN88:AQ88"/>
    <mergeCell ref="AR88:AS88"/>
    <mergeCell ref="AT88:AW88"/>
    <mergeCell ref="AF87:AI87"/>
    <mergeCell ref="AJ87:AM87"/>
    <mergeCell ref="AN87:AQ87"/>
    <mergeCell ref="AT87:AW87"/>
    <mergeCell ref="L83:U83"/>
    <mergeCell ref="V83:AE83"/>
    <mergeCell ref="AF83:AI83"/>
    <mergeCell ref="L86:U86"/>
    <mergeCell ref="V86:AE86"/>
    <mergeCell ref="L88:U88"/>
    <mergeCell ref="V88:AE88"/>
    <mergeCell ref="AF88:AI88"/>
    <mergeCell ref="AR87:AS87"/>
    <mergeCell ref="AJ83:AM83"/>
    <mergeCell ref="AN83:AQ83"/>
    <mergeCell ref="AR85:AS85"/>
    <mergeCell ref="L87:U87"/>
    <mergeCell ref="V87:AE87"/>
    <mergeCell ref="L104:U104"/>
    <mergeCell ref="V104:AE104"/>
    <mergeCell ref="AF104:AI104"/>
    <mergeCell ref="AJ104:AM104"/>
    <mergeCell ref="AN104:AQ104"/>
    <mergeCell ref="AR104:AS104"/>
    <mergeCell ref="AT104:AW104"/>
    <mergeCell ref="L103:U103"/>
    <mergeCell ref="V103:AE103"/>
    <mergeCell ref="AF103:AI103"/>
    <mergeCell ref="AJ103:AM103"/>
    <mergeCell ref="AN103:AQ103"/>
    <mergeCell ref="AR103:AS103"/>
    <mergeCell ref="AT103:AW103"/>
    <mergeCell ref="AR108:AS108"/>
    <mergeCell ref="AR81:AS81"/>
    <mergeCell ref="AT81:AW81"/>
    <mergeCell ref="L81:U81"/>
    <mergeCell ref="V81:AE81"/>
    <mergeCell ref="AF81:AI81"/>
    <mergeCell ref="AJ81:AM81"/>
    <mergeCell ref="AN81:AQ81"/>
    <mergeCell ref="L85:U85"/>
    <mergeCell ref="V85:AE85"/>
    <mergeCell ref="AF85:AI85"/>
    <mergeCell ref="AJ85:AM85"/>
    <mergeCell ref="AN85:AQ85"/>
    <mergeCell ref="AR83:AS83"/>
    <mergeCell ref="AT83:AW83"/>
    <mergeCell ref="L84:U84"/>
    <mergeCell ref="V84:AE84"/>
    <mergeCell ref="AF84:AI84"/>
    <mergeCell ref="AJ84:AM84"/>
    <mergeCell ref="AN84:AQ84"/>
    <mergeCell ref="AR84:AS84"/>
    <mergeCell ref="AR82:AS82"/>
    <mergeCell ref="AN82:AQ82"/>
    <mergeCell ref="AJ82:AM82"/>
    <mergeCell ref="AF82:AI82"/>
    <mergeCell ref="A79:A80"/>
    <mergeCell ref="B79:K79"/>
    <mergeCell ref="L79:U80"/>
    <mergeCell ref="V79:AE80"/>
    <mergeCell ref="AF79:AI80"/>
    <mergeCell ref="AJ79:AM80"/>
    <mergeCell ref="AN79:AS79"/>
    <mergeCell ref="AT79:AW80"/>
    <mergeCell ref="AZ79:AZ80"/>
    <mergeCell ref="AN80:AQ80"/>
    <mergeCell ref="AR80:AS80"/>
    <mergeCell ref="A68:C69"/>
    <mergeCell ref="D68:K69"/>
    <mergeCell ref="AP68:AW68"/>
    <mergeCell ref="AZ68:AZ72"/>
    <mergeCell ref="A70:C71"/>
    <mergeCell ref="D70:AE71"/>
    <mergeCell ref="AG71:AK71"/>
    <mergeCell ref="AZ73:AZ76"/>
    <mergeCell ref="AS75:AW75"/>
    <mergeCell ref="AZ77:AZ78"/>
    <mergeCell ref="A72:C74"/>
    <mergeCell ref="D72:AE74"/>
    <mergeCell ref="A75:C77"/>
    <mergeCell ref="D75:AE77"/>
    <mergeCell ref="AR65:AS65"/>
    <mergeCell ref="AT65:AW65"/>
    <mergeCell ref="L66:U66"/>
    <mergeCell ref="V66:AE66"/>
    <mergeCell ref="AF66:AI66"/>
    <mergeCell ref="AJ66:AM66"/>
    <mergeCell ref="AN66:AQ66"/>
    <mergeCell ref="AR66:AS66"/>
    <mergeCell ref="AT66:AW66"/>
    <mergeCell ref="L65:U65"/>
    <mergeCell ref="V65:AE65"/>
    <mergeCell ref="AF65:AI65"/>
    <mergeCell ref="AJ65:AM65"/>
    <mergeCell ref="AN65:AQ65"/>
    <mergeCell ref="L64:U64"/>
    <mergeCell ref="V64:AE64"/>
    <mergeCell ref="AF64:AI64"/>
    <mergeCell ref="AJ64:AM64"/>
    <mergeCell ref="AN64:AQ64"/>
    <mergeCell ref="AR64:AS64"/>
    <mergeCell ref="AT64:AW64"/>
    <mergeCell ref="L63:U63"/>
    <mergeCell ref="V63:AE63"/>
    <mergeCell ref="AF63:AI63"/>
    <mergeCell ref="AJ63:AM63"/>
    <mergeCell ref="AN63:AQ63"/>
    <mergeCell ref="AT62:AW62"/>
    <mergeCell ref="L61:U61"/>
    <mergeCell ref="V61:AE61"/>
    <mergeCell ref="AF61:AI61"/>
    <mergeCell ref="AJ61:AM61"/>
    <mergeCell ref="AN61:AQ61"/>
    <mergeCell ref="AR61:AS61"/>
    <mergeCell ref="AR63:AS63"/>
    <mergeCell ref="AT63:AW63"/>
    <mergeCell ref="L62:U62"/>
    <mergeCell ref="V62:AE62"/>
    <mergeCell ref="AT60:AW60"/>
    <mergeCell ref="L59:U59"/>
    <mergeCell ref="V59:AE59"/>
    <mergeCell ref="AF59:AI59"/>
    <mergeCell ref="AJ59:AM59"/>
    <mergeCell ref="AN59:AQ59"/>
    <mergeCell ref="AR59:AS59"/>
    <mergeCell ref="AT59:AW59"/>
    <mergeCell ref="AT61:AW61"/>
    <mergeCell ref="L60:U60"/>
    <mergeCell ref="V60:AE60"/>
    <mergeCell ref="AF60:AI60"/>
    <mergeCell ref="A57:A58"/>
    <mergeCell ref="B57:K57"/>
    <mergeCell ref="L57:U58"/>
    <mergeCell ref="V57:AE58"/>
    <mergeCell ref="AF57:AI58"/>
    <mergeCell ref="AJ57:AM58"/>
    <mergeCell ref="AN57:AS57"/>
    <mergeCell ref="AT57:AW58"/>
    <mergeCell ref="AZ57:AZ58"/>
    <mergeCell ref="AN58:AQ58"/>
    <mergeCell ref="AR58:AS58"/>
    <mergeCell ref="A46:C47"/>
    <mergeCell ref="D46:K47"/>
    <mergeCell ref="AP46:AW46"/>
    <mergeCell ref="AZ46:AZ50"/>
    <mergeCell ref="A48:C49"/>
    <mergeCell ref="D48:AE49"/>
    <mergeCell ref="AG49:AK49"/>
    <mergeCell ref="AZ51:AZ54"/>
    <mergeCell ref="AS53:AW53"/>
    <mergeCell ref="AZ55:AZ56"/>
    <mergeCell ref="A50:C52"/>
    <mergeCell ref="D50:AE52"/>
    <mergeCell ref="A53:C55"/>
    <mergeCell ref="D53:AE55"/>
    <mergeCell ref="AT42:AW42"/>
    <mergeCell ref="L41:U41"/>
    <mergeCell ref="V41:AE41"/>
    <mergeCell ref="AF41:AI41"/>
    <mergeCell ref="AJ41:AM41"/>
    <mergeCell ref="AN41:AQ41"/>
    <mergeCell ref="L44:U44"/>
    <mergeCell ref="V44:AE44"/>
    <mergeCell ref="AF44:AI44"/>
    <mergeCell ref="AJ44:AM44"/>
    <mergeCell ref="AN44:AQ44"/>
    <mergeCell ref="AR44:AS44"/>
    <mergeCell ref="AT44:AW44"/>
    <mergeCell ref="L43:U43"/>
    <mergeCell ref="V43:AE43"/>
    <mergeCell ref="AF43:AI43"/>
    <mergeCell ref="AJ43:AM43"/>
    <mergeCell ref="AN43:AQ43"/>
    <mergeCell ref="AT43:AW43"/>
    <mergeCell ref="L42:U42"/>
    <mergeCell ref="V42:AE42"/>
    <mergeCell ref="AF42:AI42"/>
    <mergeCell ref="AT38:AW38"/>
    <mergeCell ref="L37:U37"/>
    <mergeCell ref="V37:AE37"/>
    <mergeCell ref="AF37:AI37"/>
    <mergeCell ref="AJ37:AM37"/>
    <mergeCell ref="AN37:AQ37"/>
    <mergeCell ref="L40:U40"/>
    <mergeCell ref="V40:AE40"/>
    <mergeCell ref="AF40:AI40"/>
    <mergeCell ref="AJ40:AM40"/>
    <mergeCell ref="AN40:AQ40"/>
    <mergeCell ref="AR40:AS40"/>
    <mergeCell ref="AT40:AW40"/>
    <mergeCell ref="L39:U39"/>
    <mergeCell ref="V39:AE39"/>
    <mergeCell ref="AF39:AI39"/>
    <mergeCell ref="AJ39:AM39"/>
    <mergeCell ref="AN39:AQ39"/>
    <mergeCell ref="L38:U38"/>
    <mergeCell ref="V38:AE38"/>
    <mergeCell ref="AF38:AI38"/>
    <mergeCell ref="A35:A36"/>
    <mergeCell ref="B35:K35"/>
    <mergeCell ref="L35:U36"/>
    <mergeCell ref="V35:AE36"/>
    <mergeCell ref="AF35:AI36"/>
    <mergeCell ref="AJ35:AM36"/>
    <mergeCell ref="AN35:AS35"/>
    <mergeCell ref="AT35:AW36"/>
    <mergeCell ref="AZ35:AZ36"/>
    <mergeCell ref="AN36:AQ36"/>
    <mergeCell ref="AR36:AS36"/>
    <mergeCell ref="AZ24:AZ28"/>
    <mergeCell ref="A26:C27"/>
    <mergeCell ref="D26:AE27"/>
    <mergeCell ref="AG27:AK27"/>
    <mergeCell ref="AZ29:AZ32"/>
    <mergeCell ref="AS31:AW31"/>
    <mergeCell ref="AZ33:AZ34"/>
    <mergeCell ref="AZ2:AZ6"/>
    <mergeCell ref="A4:C5"/>
    <mergeCell ref="D4:AE5"/>
    <mergeCell ref="AG5:AK5"/>
    <mergeCell ref="AX4:AY15"/>
    <mergeCell ref="A13:A14"/>
    <mergeCell ref="B13:K13"/>
    <mergeCell ref="L13:U14"/>
    <mergeCell ref="V13:AE14"/>
    <mergeCell ref="AF13:AI14"/>
    <mergeCell ref="AZ7:AZ10"/>
    <mergeCell ref="AS9:AW9"/>
    <mergeCell ref="AZ11:AZ12"/>
    <mergeCell ref="AJ13:AM14"/>
    <mergeCell ref="AN13:AS13"/>
    <mergeCell ref="AT13:AW14"/>
    <mergeCell ref="AZ13:AZ14"/>
    <mergeCell ref="AN17:AQ17"/>
    <mergeCell ref="AR17:AS17"/>
    <mergeCell ref="AR14:AS14"/>
    <mergeCell ref="L16:U16"/>
    <mergeCell ref="V16:AE16"/>
    <mergeCell ref="AF16:AI16"/>
    <mergeCell ref="AJ16:AM16"/>
    <mergeCell ref="AN16:AQ16"/>
    <mergeCell ref="AR16:AS16"/>
    <mergeCell ref="AT20:AW20"/>
    <mergeCell ref="L19:U19"/>
    <mergeCell ref="V19:AE19"/>
    <mergeCell ref="AF19:AI19"/>
    <mergeCell ref="AJ19:AM19"/>
    <mergeCell ref="AN19:AQ19"/>
    <mergeCell ref="AR19:AS19"/>
    <mergeCell ref="L18:U18"/>
    <mergeCell ref="V18:AE18"/>
    <mergeCell ref="AF18:AI18"/>
    <mergeCell ref="AJ18:AM18"/>
    <mergeCell ref="AN18:AQ18"/>
    <mergeCell ref="AR18:AS18"/>
    <mergeCell ref="AT18:AW18"/>
    <mergeCell ref="A90:C91"/>
    <mergeCell ref="D90:K91"/>
    <mergeCell ref="AP90:AW90"/>
    <mergeCell ref="AZ90:AZ94"/>
    <mergeCell ref="A92:C93"/>
    <mergeCell ref="D92:AE93"/>
    <mergeCell ref="AG93:AK93"/>
    <mergeCell ref="AZ95:AZ98"/>
    <mergeCell ref="AS97:AW97"/>
    <mergeCell ref="A94:C96"/>
    <mergeCell ref="A97:C99"/>
    <mergeCell ref="AZ99:AZ100"/>
    <mergeCell ref="D94:AE96"/>
    <mergeCell ref="D97:AE99"/>
    <mergeCell ref="A101:A102"/>
    <mergeCell ref="B101:K101"/>
    <mergeCell ref="L101:U102"/>
    <mergeCell ref="V101:AE102"/>
    <mergeCell ref="AF101:AI102"/>
    <mergeCell ref="AJ101:AM102"/>
    <mergeCell ref="AN101:AS101"/>
    <mergeCell ref="AT101:AW102"/>
    <mergeCell ref="AZ101:AZ102"/>
    <mergeCell ref="AN102:AQ102"/>
    <mergeCell ref="AR102:AS102"/>
    <mergeCell ref="AT108:AW108"/>
    <mergeCell ref="L105:U105"/>
    <mergeCell ref="V105:AE105"/>
    <mergeCell ref="AF105:AI105"/>
    <mergeCell ref="AJ105:AM105"/>
    <mergeCell ref="AN105:AQ105"/>
    <mergeCell ref="AR105:AS105"/>
    <mergeCell ref="AT105:AW105"/>
    <mergeCell ref="L106:U106"/>
    <mergeCell ref="V106:AE106"/>
    <mergeCell ref="AF106:AI106"/>
    <mergeCell ref="AJ106:AM106"/>
    <mergeCell ref="AN106:AQ106"/>
    <mergeCell ref="AR106:AS106"/>
    <mergeCell ref="AT106:AW106"/>
    <mergeCell ref="L107:U107"/>
    <mergeCell ref="V107:AE107"/>
    <mergeCell ref="AF107:AI107"/>
    <mergeCell ref="L108:U108"/>
    <mergeCell ref="V108:AE108"/>
    <mergeCell ref="AF108:AI108"/>
    <mergeCell ref="AJ108:AM108"/>
    <mergeCell ref="AN108:AQ108"/>
    <mergeCell ref="AJ107:AM107"/>
    <mergeCell ref="L109:U109"/>
    <mergeCell ref="V109:AE109"/>
    <mergeCell ref="AF109:AI109"/>
    <mergeCell ref="AJ109:AM109"/>
    <mergeCell ref="AN109:AQ109"/>
    <mergeCell ref="AR109:AS109"/>
    <mergeCell ref="AT109:AW109"/>
    <mergeCell ref="L110:U110"/>
    <mergeCell ref="V110:AE110"/>
    <mergeCell ref="AF110:AI110"/>
    <mergeCell ref="AJ110:AM110"/>
    <mergeCell ref="AN110:AQ110"/>
    <mergeCell ref="AR110:AS110"/>
    <mergeCell ref="AT110:AW110"/>
    <mergeCell ref="AN107:AQ107"/>
    <mergeCell ref="AR107:AS107"/>
    <mergeCell ref="AT107:AW107"/>
    <mergeCell ref="AM2:AO2"/>
    <mergeCell ref="AM24:AO24"/>
    <mergeCell ref="AM46:AO46"/>
    <mergeCell ref="AM68:AO68"/>
    <mergeCell ref="AM90:AO90"/>
    <mergeCell ref="AT21:AW21"/>
    <mergeCell ref="AT19:AW19"/>
    <mergeCell ref="AT17:AW17"/>
    <mergeCell ref="AT15:AW15"/>
    <mergeCell ref="AR37:AS37"/>
    <mergeCell ref="AT37:AW37"/>
    <mergeCell ref="AR39:AS39"/>
    <mergeCell ref="AT39:AW39"/>
    <mergeCell ref="AR41:AS41"/>
    <mergeCell ref="AT41:AW41"/>
    <mergeCell ref="AR43:AS43"/>
    <mergeCell ref="AJ22:AM22"/>
    <mergeCell ref="AN22:AQ22"/>
    <mergeCell ref="AR22:AS22"/>
    <mergeCell ref="AT22:AW22"/>
    <mergeCell ref="AT82:AW82"/>
    <mergeCell ref="L22:U22"/>
    <mergeCell ref="V22:AE22"/>
    <mergeCell ref="AF22:AI22"/>
    <mergeCell ref="L21:U21"/>
    <mergeCell ref="V21:AE21"/>
    <mergeCell ref="AF21:AI21"/>
    <mergeCell ref="L17:U17"/>
    <mergeCell ref="V17:AE17"/>
    <mergeCell ref="AF17:AI17"/>
    <mergeCell ref="AJ21:AM21"/>
    <mergeCell ref="AN21:AQ21"/>
    <mergeCell ref="AR21:AS21"/>
    <mergeCell ref="L20:U20"/>
    <mergeCell ref="V20:AE20"/>
    <mergeCell ref="AF20:AI20"/>
    <mergeCell ref="AJ20:AM20"/>
    <mergeCell ref="V82:AE82"/>
    <mergeCell ref="L82:U82"/>
    <mergeCell ref="AN20:AQ20"/>
    <mergeCell ref="AR20:AS20"/>
    <mergeCell ref="AJ38:AM38"/>
    <mergeCell ref="AN38:AQ38"/>
    <mergeCell ref="AR38:AS38"/>
    <mergeCell ref="AJ42:AM42"/>
    <mergeCell ref="AN42:AQ42"/>
    <mergeCell ref="AR42:AS42"/>
    <mergeCell ref="AJ60:AM60"/>
    <mergeCell ref="AN60:AQ60"/>
    <mergeCell ref="AR60:AS60"/>
    <mergeCell ref="AF62:AI62"/>
    <mergeCell ref="AJ62:AM62"/>
    <mergeCell ref="AN62:AQ62"/>
    <mergeCell ref="AR62:AS62"/>
  </mergeCells>
  <phoneticPr fontId="1"/>
  <conditionalFormatting sqref="L15:AE15">
    <cfRule type="cellIs" dxfId="79" priority="9" operator="equal">
      <formula>" "</formula>
    </cfRule>
  </conditionalFormatting>
  <conditionalFormatting sqref="L37:AE37">
    <cfRule type="cellIs" dxfId="78" priority="4" operator="equal">
      <formula>" "</formula>
    </cfRule>
  </conditionalFormatting>
  <conditionalFormatting sqref="L59:AE59">
    <cfRule type="cellIs" dxfId="77" priority="3" operator="equal">
      <formula>" "</formula>
    </cfRule>
  </conditionalFormatting>
  <conditionalFormatting sqref="L81:AE81">
    <cfRule type="cellIs" dxfId="76" priority="2" operator="equal">
      <formula>" "</formula>
    </cfRule>
  </conditionalFormatting>
  <conditionalFormatting sqref="L103:AE103">
    <cfRule type="cellIs" dxfId="75" priority="1" operator="equal">
      <formula>" "</formula>
    </cfRule>
  </conditionalFormatting>
  <conditionalFormatting sqref="AF15:AI23 AF37:AI45">
    <cfRule type="cellIs" dxfId="74" priority="92" stopIfTrue="1" operator="equal">
      <formula>" "</formula>
    </cfRule>
  </conditionalFormatting>
  <conditionalFormatting sqref="AF59:AI67">
    <cfRule type="cellIs" dxfId="73" priority="21" stopIfTrue="1" operator="equal">
      <formula>" "</formula>
    </cfRule>
  </conditionalFormatting>
  <conditionalFormatting sqref="AF81:AI89">
    <cfRule type="cellIs" dxfId="72" priority="19" stopIfTrue="1" operator="equal">
      <formula>" "</formula>
    </cfRule>
  </conditionalFormatting>
  <conditionalFormatting sqref="AF103:AI110">
    <cfRule type="cellIs" dxfId="71" priority="49" stopIfTrue="1" operator="equal">
      <formula>" "</formula>
    </cfRule>
  </conditionalFormatting>
  <conditionalFormatting sqref="AG6">
    <cfRule type="expression" dxfId="70" priority="90">
      <formula>$BC$2=TRUE</formula>
    </cfRule>
  </conditionalFormatting>
  <conditionalFormatting sqref="AG7">
    <cfRule type="expression" dxfId="69" priority="89">
      <formula>$BC$3=TRUE</formula>
    </cfRule>
  </conditionalFormatting>
  <conditionalFormatting sqref="AG8">
    <cfRule type="expression" dxfId="68" priority="88">
      <formula>$BC$4=TRUE</formula>
    </cfRule>
  </conditionalFormatting>
  <conditionalFormatting sqref="AG9">
    <cfRule type="expression" dxfId="67" priority="87">
      <formula>$BC$5=TRUE</formula>
    </cfRule>
  </conditionalFormatting>
  <conditionalFormatting sqref="AG10">
    <cfRule type="expression" dxfId="66" priority="86">
      <formula>$BC$6=TRUE</formula>
    </cfRule>
  </conditionalFormatting>
  <conditionalFormatting sqref="AG28">
    <cfRule type="expression" dxfId="65" priority="17">
      <formula>$BC$24=TRUE</formula>
    </cfRule>
  </conditionalFormatting>
  <conditionalFormatting sqref="AG29">
    <cfRule type="expression" dxfId="64" priority="16">
      <formula>$BC$25=TRUE</formula>
    </cfRule>
  </conditionalFormatting>
  <conditionalFormatting sqref="AG30">
    <cfRule type="expression" dxfId="63" priority="15">
      <formula>$BC$26=TRUE</formula>
    </cfRule>
  </conditionalFormatting>
  <conditionalFormatting sqref="AG31">
    <cfRule type="expression" dxfId="62" priority="14">
      <formula>$BC$27=TRUE</formula>
    </cfRule>
  </conditionalFormatting>
  <conditionalFormatting sqref="AG32">
    <cfRule type="expression" dxfId="61" priority="13">
      <formula>$BC$28=TRUE</formula>
    </cfRule>
  </conditionalFormatting>
  <conditionalFormatting sqref="AG50">
    <cfRule type="expression" dxfId="60" priority="62">
      <formula>$BC$46=TRUE</formula>
    </cfRule>
  </conditionalFormatting>
  <conditionalFormatting sqref="AG51">
    <cfRule type="expression" dxfId="59" priority="61">
      <formula>$BC$47=TRUE</formula>
    </cfRule>
  </conditionalFormatting>
  <conditionalFormatting sqref="AG52">
    <cfRule type="expression" dxfId="58" priority="60">
      <formula>$BC$48=TRUE</formula>
    </cfRule>
  </conditionalFormatting>
  <conditionalFormatting sqref="AG53">
    <cfRule type="expression" dxfId="57" priority="59">
      <formula>$BC$49=TRUE</formula>
    </cfRule>
  </conditionalFormatting>
  <conditionalFormatting sqref="AG54">
    <cfRule type="expression" dxfId="56" priority="58">
      <formula>$BC$50=TRUE</formula>
    </cfRule>
  </conditionalFormatting>
  <conditionalFormatting sqref="AG72">
    <cfRule type="expression" dxfId="55" priority="47">
      <formula>$BC$68=TRUE</formula>
    </cfRule>
  </conditionalFormatting>
  <conditionalFormatting sqref="AG73">
    <cfRule type="expression" dxfId="54" priority="46">
      <formula>$BC$69=TRUE</formula>
    </cfRule>
  </conditionalFormatting>
  <conditionalFormatting sqref="AG74">
    <cfRule type="expression" dxfId="53" priority="45">
      <formula>$BC$70=TRUE</formula>
    </cfRule>
  </conditionalFormatting>
  <conditionalFormatting sqref="AG75">
    <cfRule type="expression" dxfId="52" priority="44">
      <formula>$BC$71=TRUE</formula>
    </cfRule>
  </conditionalFormatting>
  <conditionalFormatting sqref="AG76">
    <cfRule type="expression" dxfId="51" priority="43">
      <formula>$BC$72=TRUE</formula>
    </cfRule>
  </conditionalFormatting>
  <conditionalFormatting sqref="AG94">
    <cfRule type="expression" dxfId="50" priority="34">
      <formula>$BC$90=TRUE</formula>
    </cfRule>
  </conditionalFormatting>
  <conditionalFormatting sqref="AG95">
    <cfRule type="expression" dxfId="49" priority="33">
      <formula>$BC$91=TRUE</formula>
    </cfRule>
  </conditionalFormatting>
  <conditionalFormatting sqref="AG96">
    <cfRule type="expression" dxfId="48" priority="32">
      <formula>$BC$92=TRUE</formula>
    </cfRule>
  </conditionalFormatting>
  <conditionalFormatting sqref="AG97">
    <cfRule type="expression" dxfId="47" priority="31">
      <formula>$BC$93=TRUE</formula>
    </cfRule>
  </conditionalFormatting>
  <conditionalFormatting sqref="AG98">
    <cfRule type="expression" dxfId="46" priority="30">
      <formula>$BC$94=TRUE</formula>
    </cfRule>
  </conditionalFormatting>
  <conditionalFormatting sqref="AJ15:AM23 AJ37:AM45">
    <cfRule type="cellIs" dxfId="45" priority="91" stopIfTrue="1" operator="equal">
      <formula>" "</formula>
    </cfRule>
  </conditionalFormatting>
  <conditionalFormatting sqref="AJ59:AM67">
    <cfRule type="cellIs" dxfId="44" priority="20" stopIfTrue="1" operator="equal">
      <formula>" "</formula>
    </cfRule>
  </conditionalFormatting>
  <conditionalFormatting sqref="AJ81:AM89">
    <cfRule type="cellIs" dxfId="43" priority="18" stopIfTrue="1" operator="equal">
      <formula>" "</formula>
    </cfRule>
  </conditionalFormatting>
  <conditionalFormatting sqref="AJ103:AM110">
    <cfRule type="cellIs" dxfId="42" priority="48" stopIfTrue="1" operator="equal">
      <formula>" "</formula>
    </cfRule>
  </conditionalFormatting>
  <conditionalFormatting sqref="AM6">
    <cfRule type="expression" dxfId="41" priority="85">
      <formula>$BC$7=TRUE</formula>
    </cfRule>
  </conditionalFormatting>
  <conditionalFormatting sqref="AM7">
    <cfRule type="expression" dxfId="40" priority="84">
      <formula>$BC$8=TRUE</formula>
    </cfRule>
  </conditionalFormatting>
  <conditionalFormatting sqref="AM8">
    <cfRule type="expression" dxfId="39" priority="83">
      <formula>$BC$9=TRUE</formula>
    </cfRule>
  </conditionalFormatting>
  <conditionalFormatting sqref="AM9">
    <cfRule type="expression" dxfId="38" priority="82">
      <formula>$BC$10=TRUE</formula>
    </cfRule>
  </conditionalFormatting>
  <conditionalFormatting sqref="AM28">
    <cfRule type="expression" dxfId="37" priority="72">
      <formula>$BC$29=TRUE</formula>
    </cfRule>
  </conditionalFormatting>
  <conditionalFormatting sqref="AM29">
    <cfRule type="expression" dxfId="36" priority="71">
      <formula>$BC$30=TRUE</formula>
    </cfRule>
  </conditionalFormatting>
  <conditionalFormatting sqref="AM30">
    <cfRule type="expression" dxfId="35" priority="70">
      <formula>$BC$31=TRUE</formula>
    </cfRule>
  </conditionalFormatting>
  <conditionalFormatting sqref="AM31">
    <cfRule type="expression" dxfId="34" priority="69">
      <formula>$BC$32=TRUE</formula>
    </cfRule>
  </conditionalFormatting>
  <conditionalFormatting sqref="AM50">
    <cfRule type="expression" dxfId="33" priority="57">
      <formula>$BC$51=TRUE</formula>
    </cfRule>
  </conditionalFormatting>
  <conditionalFormatting sqref="AM51">
    <cfRule type="expression" dxfId="32" priority="56">
      <formula>$BC$52=TRUE</formula>
    </cfRule>
  </conditionalFormatting>
  <conditionalFormatting sqref="AM52">
    <cfRule type="expression" dxfId="31" priority="55">
      <formula>$BC$53=TRUE</formula>
    </cfRule>
  </conditionalFormatting>
  <conditionalFormatting sqref="AM53">
    <cfRule type="expression" dxfId="30" priority="54">
      <formula>$BC$54=TRUE</formula>
    </cfRule>
  </conditionalFormatting>
  <conditionalFormatting sqref="AM72">
    <cfRule type="expression" dxfId="29" priority="42">
      <formula>$BC$73=TRUE</formula>
    </cfRule>
  </conditionalFormatting>
  <conditionalFormatting sqref="AM73">
    <cfRule type="expression" dxfId="28" priority="41">
      <formula>$BC$74=TRUE</formula>
    </cfRule>
  </conditionalFormatting>
  <conditionalFormatting sqref="AM74">
    <cfRule type="expression" dxfId="27" priority="40">
      <formula>$BC$75=TRUE</formula>
    </cfRule>
  </conditionalFormatting>
  <conditionalFormatting sqref="AM75">
    <cfRule type="expression" dxfId="26" priority="39">
      <formula>$BC$76=TRUE</formula>
    </cfRule>
  </conditionalFormatting>
  <conditionalFormatting sqref="AM94">
    <cfRule type="expression" dxfId="25" priority="29">
      <formula>$BC$95=TRUE</formula>
    </cfRule>
  </conditionalFormatting>
  <conditionalFormatting sqref="AM95">
    <cfRule type="expression" dxfId="24" priority="28">
      <formula>$BC$96=TRUE</formula>
    </cfRule>
  </conditionalFormatting>
  <conditionalFormatting sqref="AM96">
    <cfRule type="expression" dxfId="23" priority="27">
      <formula>$BC$97=TRUE</formula>
    </cfRule>
  </conditionalFormatting>
  <conditionalFormatting sqref="AM97">
    <cfRule type="expression" dxfId="22" priority="26">
      <formula>$BC$98=TRUE</formula>
    </cfRule>
  </conditionalFormatting>
  <conditionalFormatting sqref="AS6">
    <cfRule type="expression" dxfId="21" priority="81">
      <formula>$BC$11=TRUE</formula>
    </cfRule>
  </conditionalFormatting>
  <conditionalFormatting sqref="AS7">
    <cfRule type="expression" dxfId="20" priority="80">
      <formula>$BC$12=TRUE</formula>
    </cfRule>
  </conditionalFormatting>
  <conditionalFormatting sqref="AS11">
    <cfRule type="expression" dxfId="19" priority="78">
      <formula>$BC$14=TRUE</formula>
    </cfRule>
  </conditionalFormatting>
  <conditionalFormatting sqref="AS28">
    <cfRule type="expression" dxfId="18" priority="68">
      <formula>$BC$33=TRUE</formula>
    </cfRule>
  </conditionalFormatting>
  <conditionalFormatting sqref="AS29">
    <cfRule type="expression" dxfId="17" priority="67">
      <formula>$BC$34=TRUE</formula>
    </cfRule>
  </conditionalFormatting>
  <conditionalFormatting sqref="AS33">
    <cfRule type="expression" dxfId="16" priority="65">
      <formula>$BC$36=TRUE</formula>
    </cfRule>
  </conditionalFormatting>
  <conditionalFormatting sqref="AS50">
    <cfRule type="expression" dxfId="15" priority="53">
      <formula>$BC$55=TRUE</formula>
    </cfRule>
  </conditionalFormatting>
  <conditionalFormatting sqref="AS51">
    <cfRule type="expression" dxfId="14" priority="52">
      <formula>$BC$56=TRUE</formula>
    </cfRule>
  </conditionalFormatting>
  <conditionalFormatting sqref="AS55">
    <cfRule type="expression" dxfId="13" priority="50">
      <formula>$BC$58=TRUE</formula>
    </cfRule>
  </conditionalFormatting>
  <conditionalFormatting sqref="AS72">
    <cfRule type="expression" dxfId="12" priority="38">
      <formula>$BC$77=TRUE</formula>
    </cfRule>
  </conditionalFormatting>
  <conditionalFormatting sqref="AS73">
    <cfRule type="expression" dxfId="11" priority="37">
      <formula>$BC$78=TRUE</formula>
    </cfRule>
  </conditionalFormatting>
  <conditionalFormatting sqref="AS77">
    <cfRule type="expression" dxfId="10" priority="35">
      <formula>$BC$80=TRUE</formula>
    </cfRule>
  </conditionalFormatting>
  <conditionalFormatting sqref="AS94">
    <cfRule type="expression" dxfId="9" priority="25">
      <formula>$BC$99=TRUE</formula>
    </cfRule>
  </conditionalFormatting>
  <conditionalFormatting sqref="AS95">
    <cfRule type="expression" dxfId="8" priority="24">
      <formula>$BC$100=TRUE</formula>
    </cfRule>
  </conditionalFormatting>
  <conditionalFormatting sqref="AS99">
    <cfRule type="expression" dxfId="7" priority="22">
      <formula>$BC$102=TRUE</formula>
    </cfRule>
  </conditionalFormatting>
  <conditionalFormatting sqref="AS10:AW10">
    <cfRule type="expression" dxfId="6" priority="79">
      <formula>$BC$13=TRUE</formula>
    </cfRule>
  </conditionalFormatting>
  <conditionalFormatting sqref="AS32:AW32">
    <cfRule type="expression" dxfId="5" priority="66">
      <formula>$BC$35=TRUE</formula>
    </cfRule>
  </conditionalFormatting>
  <conditionalFormatting sqref="AS54:AW54">
    <cfRule type="expression" dxfId="4" priority="51">
      <formula>$BC$57=TRUE</formula>
    </cfRule>
  </conditionalFormatting>
  <conditionalFormatting sqref="AS76:AW76">
    <cfRule type="expression" dxfId="3" priority="36">
      <formula>$BC$79=TRUE</formula>
    </cfRule>
  </conditionalFormatting>
  <conditionalFormatting sqref="AS98:AW98">
    <cfRule type="expression" dxfId="2" priority="23">
      <formula>$BC$101=TRUE</formula>
    </cfRule>
  </conditionalFormatting>
  <conditionalFormatting sqref="AX1">
    <cfRule type="containsText" dxfId="1" priority="11" operator="containsText" text="上限">
      <formula>NOT(ISERROR(SEARCH("上限",AX1)))</formula>
    </cfRule>
    <cfRule type="cellIs" dxfId="0" priority="10" operator="greaterThan">
      <formula>500000</formula>
    </cfRule>
  </conditionalFormatting>
  <dataValidations count="1">
    <dataValidation type="list" allowBlank="1" showInputMessage="1" showErrorMessage="1" sqref="B15:K23 B37:K45 B81:K89 B59:K67 B103:K110" xr:uid="{81019841-8B3E-4DE4-9307-B682DA861E9C}">
      <formula1>"●,　"</formula1>
    </dataValidation>
  </dataValidations>
  <printOptions horizontalCentered="1"/>
  <pageMargins left="0" right="0" top="0.98425196850393704" bottom="0.39370078740157483" header="0.59055118110236227" footer="0.11811023622047245"/>
  <pageSetup paperSize="9" scale="64" fitToHeight="0" orientation="landscape" cellComments="asDisplayed" horizontalDpi="300" verticalDpi="300" r:id="rId1"/>
  <headerFooter>
    <oddHeader>&amp;R&amp;F</oddHeader>
    <oddFooter>&amp;P / &amp;N ページ</oddFooter>
  </headerFooter>
  <rowBreaks count="4" manualBreakCount="4">
    <brk id="23" max="16383" man="1"/>
    <brk id="45" max="16383" man="1"/>
    <brk id="67" max="16383" man="1"/>
    <brk id="8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52</xdr:col>
                    <xdr:colOff>19050</xdr:colOff>
                    <xdr:row>1</xdr:row>
                    <xdr:rowOff>0</xdr:rowOff>
                  </from>
                  <to>
                    <xdr:col>52</xdr:col>
                    <xdr:colOff>266700</xdr:colOff>
                    <xdr:row>2</xdr:row>
                    <xdr:rowOff>19050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52</xdr:col>
                    <xdr:colOff>19050</xdr:colOff>
                    <xdr:row>89</xdr:row>
                    <xdr:rowOff>222250</xdr:rowOff>
                  </from>
                  <to>
                    <xdr:col>52</xdr:col>
                    <xdr:colOff>266700</xdr:colOff>
                    <xdr:row>91</xdr:row>
                    <xdr:rowOff>19050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52</xdr:col>
                    <xdr:colOff>19050</xdr:colOff>
                    <xdr:row>90</xdr:row>
                    <xdr:rowOff>228600</xdr:rowOff>
                  </from>
                  <to>
                    <xdr:col>52</xdr:col>
                    <xdr:colOff>266700</xdr:colOff>
                    <xdr:row>92</xdr:row>
                    <xdr:rowOff>19050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52</xdr:col>
                    <xdr:colOff>19050</xdr:colOff>
                    <xdr:row>91</xdr:row>
                    <xdr:rowOff>228600</xdr:rowOff>
                  </from>
                  <to>
                    <xdr:col>52</xdr:col>
                    <xdr:colOff>266700</xdr:colOff>
                    <xdr:row>93</xdr:row>
                    <xdr:rowOff>19050</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52</xdr:col>
                    <xdr:colOff>19050</xdr:colOff>
                    <xdr:row>93</xdr:row>
                    <xdr:rowOff>0</xdr:rowOff>
                  </from>
                  <to>
                    <xdr:col>52</xdr:col>
                    <xdr:colOff>266700</xdr:colOff>
                    <xdr:row>94</xdr:row>
                    <xdr:rowOff>31750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52</xdr:col>
                    <xdr:colOff>19050</xdr:colOff>
                    <xdr:row>94</xdr:row>
                    <xdr:rowOff>12700</xdr:rowOff>
                  </from>
                  <to>
                    <xdr:col>52</xdr:col>
                    <xdr:colOff>266700</xdr:colOff>
                    <xdr:row>95</xdr:row>
                    <xdr:rowOff>31750</xdr:rowOff>
                  </to>
                </anchor>
              </controlPr>
            </control>
          </mc:Choice>
        </mc:AlternateContent>
        <mc:AlternateContent xmlns:mc="http://schemas.openxmlformats.org/markup-compatibility/2006">
          <mc:Choice Requires="x14">
            <control shapeId="1086" r:id="rId10" name="Check Box 62">
              <controlPr defaultSize="0" autoFill="0" autoLine="0" autoPict="0">
                <anchor moveWithCells="1">
                  <from>
                    <xdr:col>52</xdr:col>
                    <xdr:colOff>19050</xdr:colOff>
                    <xdr:row>95</xdr:row>
                    <xdr:rowOff>12700</xdr:rowOff>
                  </from>
                  <to>
                    <xdr:col>52</xdr:col>
                    <xdr:colOff>266700</xdr:colOff>
                    <xdr:row>96</xdr:row>
                    <xdr:rowOff>31750</xdr:rowOff>
                  </to>
                </anchor>
              </controlPr>
            </control>
          </mc:Choice>
        </mc:AlternateContent>
        <mc:AlternateContent xmlns:mc="http://schemas.openxmlformats.org/markup-compatibility/2006">
          <mc:Choice Requires="x14">
            <control shapeId="1087" r:id="rId11" name="Check Box 63">
              <controlPr defaultSize="0" autoFill="0" autoLine="0" autoPict="0">
                <anchor moveWithCells="1">
                  <from>
                    <xdr:col>52</xdr:col>
                    <xdr:colOff>19050</xdr:colOff>
                    <xdr:row>96</xdr:row>
                    <xdr:rowOff>12700</xdr:rowOff>
                  </from>
                  <to>
                    <xdr:col>52</xdr:col>
                    <xdr:colOff>266700</xdr:colOff>
                    <xdr:row>97</xdr:row>
                    <xdr:rowOff>38100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52</xdr:col>
                    <xdr:colOff>19050</xdr:colOff>
                    <xdr:row>97</xdr:row>
                    <xdr:rowOff>19050</xdr:rowOff>
                  </from>
                  <to>
                    <xdr:col>52</xdr:col>
                    <xdr:colOff>266700</xdr:colOff>
                    <xdr:row>98</xdr:row>
                    <xdr:rowOff>38100</xdr:rowOff>
                  </to>
                </anchor>
              </controlPr>
            </control>
          </mc:Choice>
        </mc:AlternateContent>
        <mc:AlternateContent xmlns:mc="http://schemas.openxmlformats.org/markup-compatibility/2006">
          <mc:Choice Requires="x14">
            <control shapeId="1089" r:id="rId13" name="Check Box 65">
              <controlPr defaultSize="0" autoFill="0" autoLine="0" autoPict="0">
                <anchor moveWithCells="1">
                  <from>
                    <xdr:col>52</xdr:col>
                    <xdr:colOff>19050</xdr:colOff>
                    <xdr:row>98</xdr:row>
                    <xdr:rowOff>19050</xdr:rowOff>
                  </from>
                  <to>
                    <xdr:col>52</xdr:col>
                    <xdr:colOff>266700</xdr:colOff>
                    <xdr:row>99</xdr:row>
                    <xdr:rowOff>38100</xdr:rowOff>
                  </to>
                </anchor>
              </controlPr>
            </control>
          </mc:Choice>
        </mc:AlternateContent>
        <mc:AlternateContent xmlns:mc="http://schemas.openxmlformats.org/markup-compatibility/2006">
          <mc:Choice Requires="x14">
            <control shapeId="1090" r:id="rId14" name="Check Box 66">
              <controlPr defaultSize="0" autoFill="0" autoLine="0" autoPict="0">
                <anchor moveWithCells="1">
                  <from>
                    <xdr:col>52</xdr:col>
                    <xdr:colOff>19050</xdr:colOff>
                    <xdr:row>99</xdr:row>
                    <xdr:rowOff>19050</xdr:rowOff>
                  </from>
                  <to>
                    <xdr:col>52</xdr:col>
                    <xdr:colOff>266700</xdr:colOff>
                    <xdr:row>100</xdr:row>
                    <xdr:rowOff>50800</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52</xdr:col>
                    <xdr:colOff>19050</xdr:colOff>
                    <xdr:row>100</xdr:row>
                    <xdr:rowOff>31750</xdr:rowOff>
                  </from>
                  <to>
                    <xdr:col>52</xdr:col>
                    <xdr:colOff>266700</xdr:colOff>
                    <xdr:row>101</xdr:row>
                    <xdr:rowOff>31750</xdr:rowOff>
                  </to>
                </anchor>
              </controlPr>
            </control>
          </mc:Choice>
        </mc:AlternateContent>
        <mc:AlternateContent xmlns:mc="http://schemas.openxmlformats.org/markup-compatibility/2006">
          <mc:Choice Requires="x14">
            <control shapeId="1092" r:id="rId16" name="Check Box 68">
              <controlPr defaultSize="0" autoFill="0" autoLine="0" autoPict="0">
                <anchor moveWithCells="1">
                  <from>
                    <xdr:col>52</xdr:col>
                    <xdr:colOff>19050</xdr:colOff>
                    <xdr:row>101</xdr:row>
                    <xdr:rowOff>12700</xdr:rowOff>
                  </from>
                  <to>
                    <xdr:col>52</xdr:col>
                    <xdr:colOff>266700</xdr:colOff>
                    <xdr:row>102</xdr:row>
                    <xdr:rowOff>12700</xdr:rowOff>
                  </to>
                </anchor>
              </controlPr>
            </control>
          </mc:Choice>
        </mc:AlternateContent>
        <mc:AlternateContent xmlns:mc="http://schemas.openxmlformats.org/markup-compatibility/2006">
          <mc:Choice Requires="x14">
            <control shapeId="1094" r:id="rId17" name="Check Box 70">
              <controlPr defaultSize="0" autoFill="0" autoLine="0" autoPict="0">
                <anchor moveWithCells="1">
                  <from>
                    <xdr:col>52</xdr:col>
                    <xdr:colOff>19050</xdr:colOff>
                    <xdr:row>2</xdr:row>
                    <xdr:rowOff>0</xdr:rowOff>
                  </from>
                  <to>
                    <xdr:col>52</xdr:col>
                    <xdr:colOff>266700</xdr:colOff>
                    <xdr:row>3</xdr:row>
                    <xdr:rowOff>19050</xdr:rowOff>
                  </to>
                </anchor>
              </controlPr>
            </control>
          </mc:Choice>
        </mc:AlternateContent>
        <mc:AlternateContent xmlns:mc="http://schemas.openxmlformats.org/markup-compatibility/2006">
          <mc:Choice Requires="x14">
            <control shapeId="1096" r:id="rId18" name="Check Box 72">
              <controlPr defaultSize="0" autoFill="0" autoLine="0" autoPict="0">
                <anchor moveWithCells="1">
                  <from>
                    <xdr:col>52</xdr:col>
                    <xdr:colOff>19050</xdr:colOff>
                    <xdr:row>3</xdr:row>
                    <xdr:rowOff>0</xdr:rowOff>
                  </from>
                  <to>
                    <xdr:col>52</xdr:col>
                    <xdr:colOff>266700</xdr:colOff>
                    <xdr:row>4</xdr:row>
                    <xdr:rowOff>31750</xdr:rowOff>
                  </to>
                </anchor>
              </controlPr>
            </control>
          </mc:Choice>
        </mc:AlternateContent>
        <mc:AlternateContent xmlns:mc="http://schemas.openxmlformats.org/markup-compatibility/2006">
          <mc:Choice Requires="x14">
            <control shapeId="1097" r:id="rId19" name="Check Box 73">
              <controlPr defaultSize="0" autoFill="0" autoLine="0" autoPict="0">
                <anchor moveWithCells="1">
                  <from>
                    <xdr:col>52</xdr:col>
                    <xdr:colOff>19050</xdr:colOff>
                    <xdr:row>4</xdr:row>
                    <xdr:rowOff>12700</xdr:rowOff>
                  </from>
                  <to>
                    <xdr:col>52</xdr:col>
                    <xdr:colOff>266700</xdr:colOff>
                    <xdr:row>5</xdr:row>
                    <xdr:rowOff>31750</xdr:rowOff>
                  </to>
                </anchor>
              </controlPr>
            </control>
          </mc:Choice>
        </mc:AlternateContent>
        <mc:AlternateContent xmlns:mc="http://schemas.openxmlformats.org/markup-compatibility/2006">
          <mc:Choice Requires="x14">
            <control shapeId="1098" r:id="rId20" name="Check Box 74">
              <controlPr defaultSize="0" autoFill="0" autoLine="0" autoPict="0">
                <anchor moveWithCells="1">
                  <from>
                    <xdr:col>52</xdr:col>
                    <xdr:colOff>19050</xdr:colOff>
                    <xdr:row>5</xdr:row>
                    <xdr:rowOff>12700</xdr:rowOff>
                  </from>
                  <to>
                    <xdr:col>52</xdr:col>
                    <xdr:colOff>266700</xdr:colOff>
                    <xdr:row>6</xdr:row>
                    <xdr:rowOff>31750</xdr:rowOff>
                  </to>
                </anchor>
              </controlPr>
            </control>
          </mc:Choice>
        </mc:AlternateContent>
        <mc:AlternateContent xmlns:mc="http://schemas.openxmlformats.org/markup-compatibility/2006">
          <mc:Choice Requires="x14">
            <control shapeId="1099" r:id="rId21" name="Check Box 75">
              <controlPr defaultSize="0" autoFill="0" autoLine="0" autoPict="0">
                <anchor moveWithCells="1">
                  <from>
                    <xdr:col>52</xdr:col>
                    <xdr:colOff>19050</xdr:colOff>
                    <xdr:row>6</xdr:row>
                    <xdr:rowOff>12700</xdr:rowOff>
                  </from>
                  <to>
                    <xdr:col>52</xdr:col>
                    <xdr:colOff>266700</xdr:colOff>
                    <xdr:row>7</xdr:row>
                    <xdr:rowOff>31750</xdr:rowOff>
                  </to>
                </anchor>
              </controlPr>
            </control>
          </mc:Choice>
        </mc:AlternateContent>
        <mc:AlternateContent xmlns:mc="http://schemas.openxmlformats.org/markup-compatibility/2006">
          <mc:Choice Requires="x14">
            <control shapeId="1100" r:id="rId22" name="Check Box 76">
              <controlPr defaultSize="0" autoFill="0" autoLine="0" autoPict="0">
                <anchor moveWithCells="1">
                  <from>
                    <xdr:col>52</xdr:col>
                    <xdr:colOff>19050</xdr:colOff>
                    <xdr:row>7</xdr:row>
                    <xdr:rowOff>12700</xdr:rowOff>
                  </from>
                  <to>
                    <xdr:col>52</xdr:col>
                    <xdr:colOff>266700</xdr:colOff>
                    <xdr:row>8</xdr:row>
                    <xdr:rowOff>38100</xdr:rowOff>
                  </to>
                </anchor>
              </controlPr>
            </control>
          </mc:Choice>
        </mc:AlternateContent>
        <mc:AlternateContent xmlns:mc="http://schemas.openxmlformats.org/markup-compatibility/2006">
          <mc:Choice Requires="x14">
            <control shapeId="1101" r:id="rId23" name="Check Box 77">
              <controlPr defaultSize="0" autoFill="0" autoLine="0" autoPict="0">
                <anchor moveWithCells="1">
                  <from>
                    <xdr:col>52</xdr:col>
                    <xdr:colOff>19050</xdr:colOff>
                    <xdr:row>8</xdr:row>
                    <xdr:rowOff>19050</xdr:rowOff>
                  </from>
                  <to>
                    <xdr:col>52</xdr:col>
                    <xdr:colOff>266700</xdr:colOff>
                    <xdr:row>9</xdr:row>
                    <xdr:rowOff>38100</xdr:rowOff>
                  </to>
                </anchor>
              </controlPr>
            </control>
          </mc:Choice>
        </mc:AlternateContent>
        <mc:AlternateContent xmlns:mc="http://schemas.openxmlformats.org/markup-compatibility/2006">
          <mc:Choice Requires="x14">
            <control shapeId="1102" r:id="rId24" name="Check Box 78">
              <controlPr defaultSize="0" autoFill="0" autoLine="0" autoPict="0">
                <anchor moveWithCells="1">
                  <from>
                    <xdr:col>52</xdr:col>
                    <xdr:colOff>19050</xdr:colOff>
                    <xdr:row>9</xdr:row>
                    <xdr:rowOff>19050</xdr:rowOff>
                  </from>
                  <to>
                    <xdr:col>52</xdr:col>
                    <xdr:colOff>266700</xdr:colOff>
                    <xdr:row>10</xdr:row>
                    <xdr:rowOff>38100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52</xdr:col>
                    <xdr:colOff>19050</xdr:colOff>
                    <xdr:row>10</xdr:row>
                    <xdr:rowOff>19050</xdr:rowOff>
                  </from>
                  <to>
                    <xdr:col>52</xdr:col>
                    <xdr:colOff>266700</xdr:colOff>
                    <xdr:row>11</xdr:row>
                    <xdr:rowOff>38100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52</xdr:col>
                    <xdr:colOff>19050</xdr:colOff>
                    <xdr:row>11</xdr:row>
                    <xdr:rowOff>19050</xdr:rowOff>
                  </from>
                  <to>
                    <xdr:col>52</xdr:col>
                    <xdr:colOff>266700</xdr:colOff>
                    <xdr:row>12</xdr:row>
                    <xdr:rowOff>38100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52</xdr:col>
                    <xdr:colOff>19050</xdr:colOff>
                    <xdr:row>12</xdr:row>
                    <xdr:rowOff>31750</xdr:rowOff>
                  </from>
                  <to>
                    <xdr:col>52</xdr:col>
                    <xdr:colOff>266700</xdr:colOff>
                    <xdr:row>13</xdr:row>
                    <xdr:rowOff>31750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52</xdr:col>
                    <xdr:colOff>19050</xdr:colOff>
                    <xdr:row>13</xdr:row>
                    <xdr:rowOff>12700</xdr:rowOff>
                  </from>
                  <to>
                    <xdr:col>52</xdr:col>
                    <xdr:colOff>266700</xdr:colOff>
                    <xdr:row>14</xdr:row>
                    <xdr:rowOff>12700</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52</xdr:col>
                    <xdr:colOff>19050</xdr:colOff>
                    <xdr:row>23</xdr:row>
                    <xdr:rowOff>12700</xdr:rowOff>
                  </from>
                  <to>
                    <xdr:col>53</xdr:col>
                    <xdr:colOff>0</xdr:colOff>
                    <xdr:row>24</xdr:row>
                    <xdr:rowOff>31750</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52</xdr:col>
                    <xdr:colOff>19050</xdr:colOff>
                    <xdr:row>24</xdr:row>
                    <xdr:rowOff>12700</xdr:rowOff>
                  </from>
                  <to>
                    <xdr:col>53</xdr:col>
                    <xdr:colOff>0</xdr:colOff>
                    <xdr:row>25</xdr:row>
                    <xdr:rowOff>31750</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from>
                    <xdr:col>52</xdr:col>
                    <xdr:colOff>19050</xdr:colOff>
                    <xdr:row>25</xdr:row>
                    <xdr:rowOff>12700</xdr:rowOff>
                  </from>
                  <to>
                    <xdr:col>53</xdr:col>
                    <xdr:colOff>0</xdr:colOff>
                    <xdr:row>26</xdr:row>
                    <xdr:rowOff>31750</xdr:rowOff>
                  </to>
                </anchor>
              </controlPr>
            </control>
          </mc:Choice>
        </mc:AlternateContent>
        <mc:AlternateContent xmlns:mc="http://schemas.openxmlformats.org/markup-compatibility/2006">
          <mc:Choice Requires="x14">
            <control shapeId="1110" r:id="rId32" name="Check Box 86">
              <controlPr defaultSize="0" autoFill="0" autoLine="0" autoPict="0">
                <anchor moveWithCells="1">
                  <from>
                    <xdr:col>52</xdr:col>
                    <xdr:colOff>19050</xdr:colOff>
                    <xdr:row>26</xdr:row>
                    <xdr:rowOff>12700</xdr:rowOff>
                  </from>
                  <to>
                    <xdr:col>53</xdr:col>
                    <xdr:colOff>0</xdr:colOff>
                    <xdr:row>27</xdr:row>
                    <xdr:rowOff>38100</xdr:rowOff>
                  </to>
                </anchor>
              </controlPr>
            </control>
          </mc:Choice>
        </mc:AlternateContent>
        <mc:AlternateContent xmlns:mc="http://schemas.openxmlformats.org/markup-compatibility/2006">
          <mc:Choice Requires="x14">
            <control shapeId="1111" r:id="rId33" name="Check Box 87">
              <controlPr defaultSize="0" autoFill="0" autoLine="0" autoPict="0">
                <anchor moveWithCells="1">
                  <from>
                    <xdr:col>52</xdr:col>
                    <xdr:colOff>19050</xdr:colOff>
                    <xdr:row>27</xdr:row>
                    <xdr:rowOff>19050</xdr:rowOff>
                  </from>
                  <to>
                    <xdr:col>53</xdr:col>
                    <xdr:colOff>0</xdr:colOff>
                    <xdr:row>28</xdr:row>
                    <xdr:rowOff>38100</xdr:rowOff>
                  </to>
                </anchor>
              </controlPr>
            </control>
          </mc:Choice>
        </mc:AlternateContent>
        <mc:AlternateContent xmlns:mc="http://schemas.openxmlformats.org/markup-compatibility/2006">
          <mc:Choice Requires="x14">
            <control shapeId="1112" r:id="rId34" name="Check Box 88">
              <controlPr defaultSize="0" autoFill="0" autoLine="0" autoPict="0">
                <anchor moveWithCells="1">
                  <from>
                    <xdr:col>52</xdr:col>
                    <xdr:colOff>19050</xdr:colOff>
                    <xdr:row>28</xdr:row>
                    <xdr:rowOff>19050</xdr:rowOff>
                  </from>
                  <to>
                    <xdr:col>53</xdr:col>
                    <xdr:colOff>0</xdr:colOff>
                    <xdr:row>29</xdr:row>
                    <xdr:rowOff>38100</xdr:rowOff>
                  </to>
                </anchor>
              </controlPr>
            </control>
          </mc:Choice>
        </mc:AlternateContent>
        <mc:AlternateContent xmlns:mc="http://schemas.openxmlformats.org/markup-compatibility/2006">
          <mc:Choice Requires="x14">
            <control shapeId="1113" r:id="rId35" name="Check Box 89">
              <controlPr defaultSize="0" autoFill="0" autoLine="0" autoPict="0">
                <anchor moveWithCells="1">
                  <from>
                    <xdr:col>52</xdr:col>
                    <xdr:colOff>19050</xdr:colOff>
                    <xdr:row>29</xdr:row>
                    <xdr:rowOff>19050</xdr:rowOff>
                  </from>
                  <to>
                    <xdr:col>53</xdr:col>
                    <xdr:colOff>0</xdr:colOff>
                    <xdr:row>30</xdr:row>
                    <xdr:rowOff>38100</xdr:rowOff>
                  </to>
                </anchor>
              </controlPr>
            </control>
          </mc:Choice>
        </mc:AlternateContent>
        <mc:AlternateContent xmlns:mc="http://schemas.openxmlformats.org/markup-compatibility/2006">
          <mc:Choice Requires="x14">
            <control shapeId="1114" r:id="rId36" name="Check Box 90">
              <controlPr defaultSize="0" autoFill="0" autoLine="0" autoPict="0">
                <anchor moveWithCells="1">
                  <from>
                    <xdr:col>52</xdr:col>
                    <xdr:colOff>19050</xdr:colOff>
                    <xdr:row>30</xdr:row>
                    <xdr:rowOff>19050</xdr:rowOff>
                  </from>
                  <to>
                    <xdr:col>53</xdr:col>
                    <xdr:colOff>0</xdr:colOff>
                    <xdr:row>31</xdr:row>
                    <xdr:rowOff>38100</xdr:rowOff>
                  </to>
                </anchor>
              </controlPr>
            </control>
          </mc:Choice>
        </mc:AlternateContent>
        <mc:AlternateContent xmlns:mc="http://schemas.openxmlformats.org/markup-compatibility/2006">
          <mc:Choice Requires="x14">
            <control shapeId="1115" r:id="rId37" name="Check Box 91">
              <controlPr defaultSize="0" autoFill="0" autoLine="0" autoPict="0">
                <anchor moveWithCells="1">
                  <from>
                    <xdr:col>52</xdr:col>
                    <xdr:colOff>19050</xdr:colOff>
                    <xdr:row>31</xdr:row>
                    <xdr:rowOff>19050</xdr:rowOff>
                  </from>
                  <to>
                    <xdr:col>53</xdr:col>
                    <xdr:colOff>0</xdr:colOff>
                    <xdr:row>32</xdr:row>
                    <xdr:rowOff>38100</xdr:rowOff>
                  </to>
                </anchor>
              </controlPr>
            </control>
          </mc:Choice>
        </mc:AlternateContent>
        <mc:AlternateContent xmlns:mc="http://schemas.openxmlformats.org/markup-compatibility/2006">
          <mc:Choice Requires="x14">
            <control shapeId="1116" r:id="rId38" name="Check Box 92">
              <controlPr defaultSize="0" autoFill="0" autoLine="0" autoPict="0">
                <anchor moveWithCells="1">
                  <from>
                    <xdr:col>52</xdr:col>
                    <xdr:colOff>19050</xdr:colOff>
                    <xdr:row>32</xdr:row>
                    <xdr:rowOff>19050</xdr:rowOff>
                  </from>
                  <to>
                    <xdr:col>53</xdr:col>
                    <xdr:colOff>0</xdr:colOff>
                    <xdr:row>33</xdr:row>
                    <xdr:rowOff>38100</xdr:rowOff>
                  </to>
                </anchor>
              </controlPr>
            </control>
          </mc:Choice>
        </mc:AlternateContent>
        <mc:AlternateContent xmlns:mc="http://schemas.openxmlformats.org/markup-compatibility/2006">
          <mc:Choice Requires="x14">
            <control shapeId="1117" r:id="rId39" name="Check Box 93">
              <controlPr defaultSize="0" autoFill="0" autoLine="0" autoPict="0">
                <anchor moveWithCells="1">
                  <from>
                    <xdr:col>52</xdr:col>
                    <xdr:colOff>19050</xdr:colOff>
                    <xdr:row>33</xdr:row>
                    <xdr:rowOff>19050</xdr:rowOff>
                  </from>
                  <to>
                    <xdr:col>53</xdr:col>
                    <xdr:colOff>0</xdr:colOff>
                    <xdr:row>34</xdr:row>
                    <xdr:rowOff>50800</xdr:rowOff>
                  </to>
                </anchor>
              </controlPr>
            </control>
          </mc:Choice>
        </mc:AlternateContent>
        <mc:AlternateContent xmlns:mc="http://schemas.openxmlformats.org/markup-compatibility/2006">
          <mc:Choice Requires="x14">
            <control shapeId="1118" r:id="rId40" name="Check Box 94">
              <controlPr defaultSize="0" autoFill="0" autoLine="0" autoPict="0">
                <anchor moveWithCells="1">
                  <from>
                    <xdr:col>52</xdr:col>
                    <xdr:colOff>19050</xdr:colOff>
                    <xdr:row>34</xdr:row>
                    <xdr:rowOff>31750</xdr:rowOff>
                  </from>
                  <to>
                    <xdr:col>53</xdr:col>
                    <xdr:colOff>0</xdr:colOff>
                    <xdr:row>35</xdr:row>
                    <xdr:rowOff>31750</xdr:rowOff>
                  </to>
                </anchor>
              </controlPr>
            </control>
          </mc:Choice>
        </mc:AlternateContent>
        <mc:AlternateContent xmlns:mc="http://schemas.openxmlformats.org/markup-compatibility/2006">
          <mc:Choice Requires="x14">
            <control shapeId="1119" r:id="rId41" name="Check Box 95">
              <controlPr defaultSize="0" autoFill="0" autoLine="0" autoPict="0">
                <anchor moveWithCells="1">
                  <from>
                    <xdr:col>52</xdr:col>
                    <xdr:colOff>19050</xdr:colOff>
                    <xdr:row>35</xdr:row>
                    <xdr:rowOff>12700</xdr:rowOff>
                  </from>
                  <to>
                    <xdr:col>53</xdr:col>
                    <xdr:colOff>0</xdr:colOff>
                    <xdr:row>36</xdr:row>
                    <xdr:rowOff>12700</xdr:rowOff>
                  </to>
                </anchor>
              </controlPr>
            </control>
          </mc:Choice>
        </mc:AlternateContent>
        <mc:AlternateContent xmlns:mc="http://schemas.openxmlformats.org/markup-compatibility/2006">
          <mc:Choice Requires="x14">
            <control shapeId="1120" r:id="rId42" name="Check Box 96">
              <controlPr defaultSize="0" autoFill="0" autoLine="0" autoPict="0">
                <anchor moveWithCells="1">
                  <from>
                    <xdr:col>52</xdr:col>
                    <xdr:colOff>19050</xdr:colOff>
                    <xdr:row>45</xdr:row>
                    <xdr:rowOff>0</xdr:rowOff>
                  </from>
                  <to>
                    <xdr:col>52</xdr:col>
                    <xdr:colOff>266700</xdr:colOff>
                    <xdr:row>46</xdr:row>
                    <xdr:rowOff>31750</xdr:rowOff>
                  </to>
                </anchor>
              </controlPr>
            </control>
          </mc:Choice>
        </mc:AlternateContent>
        <mc:AlternateContent xmlns:mc="http://schemas.openxmlformats.org/markup-compatibility/2006">
          <mc:Choice Requires="x14">
            <control shapeId="1121" r:id="rId43" name="Check Box 97">
              <controlPr defaultSize="0" autoFill="0" autoLine="0" autoPict="0">
                <anchor moveWithCells="1">
                  <from>
                    <xdr:col>52</xdr:col>
                    <xdr:colOff>19050</xdr:colOff>
                    <xdr:row>46</xdr:row>
                    <xdr:rowOff>0</xdr:rowOff>
                  </from>
                  <to>
                    <xdr:col>52</xdr:col>
                    <xdr:colOff>266700</xdr:colOff>
                    <xdr:row>47</xdr:row>
                    <xdr:rowOff>31750</xdr:rowOff>
                  </to>
                </anchor>
              </controlPr>
            </control>
          </mc:Choice>
        </mc:AlternateContent>
        <mc:AlternateContent xmlns:mc="http://schemas.openxmlformats.org/markup-compatibility/2006">
          <mc:Choice Requires="x14">
            <control shapeId="1122" r:id="rId44" name="Check Box 98">
              <controlPr defaultSize="0" autoFill="0" autoLine="0" autoPict="0">
                <anchor moveWithCells="1">
                  <from>
                    <xdr:col>52</xdr:col>
                    <xdr:colOff>19050</xdr:colOff>
                    <xdr:row>47</xdr:row>
                    <xdr:rowOff>12700</xdr:rowOff>
                  </from>
                  <to>
                    <xdr:col>52</xdr:col>
                    <xdr:colOff>266700</xdr:colOff>
                    <xdr:row>48</xdr:row>
                    <xdr:rowOff>31750</xdr:rowOff>
                  </to>
                </anchor>
              </controlPr>
            </control>
          </mc:Choice>
        </mc:AlternateContent>
        <mc:AlternateContent xmlns:mc="http://schemas.openxmlformats.org/markup-compatibility/2006">
          <mc:Choice Requires="x14">
            <control shapeId="1123" r:id="rId45" name="Check Box 99">
              <controlPr defaultSize="0" autoFill="0" autoLine="0" autoPict="0">
                <anchor moveWithCells="1">
                  <from>
                    <xdr:col>52</xdr:col>
                    <xdr:colOff>19050</xdr:colOff>
                    <xdr:row>48</xdr:row>
                    <xdr:rowOff>12700</xdr:rowOff>
                  </from>
                  <to>
                    <xdr:col>52</xdr:col>
                    <xdr:colOff>266700</xdr:colOff>
                    <xdr:row>49</xdr:row>
                    <xdr:rowOff>31750</xdr:rowOff>
                  </to>
                </anchor>
              </controlPr>
            </control>
          </mc:Choice>
        </mc:AlternateContent>
        <mc:AlternateContent xmlns:mc="http://schemas.openxmlformats.org/markup-compatibility/2006">
          <mc:Choice Requires="x14">
            <control shapeId="1124" r:id="rId46" name="Check Box 100">
              <controlPr defaultSize="0" autoFill="0" autoLine="0" autoPict="0">
                <anchor moveWithCells="1">
                  <from>
                    <xdr:col>52</xdr:col>
                    <xdr:colOff>19050</xdr:colOff>
                    <xdr:row>49</xdr:row>
                    <xdr:rowOff>12700</xdr:rowOff>
                  </from>
                  <to>
                    <xdr:col>52</xdr:col>
                    <xdr:colOff>266700</xdr:colOff>
                    <xdr:row>50</xdr:row>
                    <xdr:rowOff>38100</xdr:rowOff>
                  </to>
                </anchor>
              </controlPr>
            </control>
          </mc:Choice>
        </mc:AlternateContent>
        <mc:AlternateContent xmlns:mc="http://schemas.openxmlformats.org/markup-compatibility/2006">
          <mc:Choice Requires="x14">
            <control shapeId="1125" r:id="rId47" name="Check Box 101">
              <controlPr defaultSize="0" autoFill="0" autoLine="0" autoPict="0">
                <anchor moveWithCells="1">
                  <from>
                    <xdr:col>52</xdr:col>
                    <xdr:colOff>19050</xdr:colOff>
                    <xdr:row>50</xdr:row>
                    <xdr:rowOff>12700</xdr:rowOff>
                  </from>
                  <to>
                    <xdr:col>52</xdr:col>
                    <xdr:colOff>266700</xdr:colOff>
                    <xdr:row>51</xdr:row>
                    <xdr:rowOff>38100</xdr:rowOff>
                  </to>
                </anchor>
              </controlPr>
            </control>
          </mc:Choice>
        </mc:AlternateContent>
        <mc:AlternateContent xmlns:mc="http://schemas.openxmlformats.org/markup-compatibility/2006">
          <mc:Choice Requires="x14">
            <control shapeId="1126" r:id="rId48" name="Check Box 102">
              <controlPr defaultSize="0" autoFill="0" autoLine="0" autoPict="0">
                <anchor moveWithCells="1">
                  <from>
                    <xdr:col>52</xdr:col>
                    <xdr:colOff>19050</xdr:colOff>
                    <xdr:row>51</xdr:row>
                    <xdr:rowOff>19050</xdr:rowOff>
                  </from>
                  <to>
                    <xdr:col>52</xdr:col>
                    <xdr:colOff>266700</xdr:colOff>
                    <xdr:row>52</xdr:row>
                    <xdr:rowOff>38100</xdr:rowOff>
                  </to>
                </anchor>
              </controlPr>
            </control>
          </mc:Choice>
        </mc:AlternateContent>
        <mc:AlternateContent xmlns:mc="http://schemas.openxmlformats.org/markup-compatibility/2006">
          <mc:Choice Requires="x14">
            <control shapeId="1127" r:id="rId49" name="Check Box 103">
              <controlPr defaultSize="0" autoFill="0" autoLine="0" autoPict="0">
                <anchor moveWithCells="1">
                  <from>
                    <xdr:col>52</xdr:col>
                    <xdr:colOff>19050</xdr:colOff>
                    <xdr:row>52</xdr:row>
                    <xdr:rowOff>19050</xdr:rowOff>
                  </from>
                  <to>
                    <xdr:col>52</xdr:col>
                    <xdr:colOff>266700</xdr:colOff>
                    <xdr:row>53</xdr:row>
                    <xdr:rowOff>50800</xdr:rowOff>
                  </to>
                </anchor>
              </controlPr>
            </control>
          </mc:Choice>
        </mc:AlternateContent>
        <mc:AlternateContent xmlns:mc="http://schemas.openxmlformats.org/markup-compatibility/2006">
          <mc:Choice Requires="x14">
            <control shapeId="1128" r:id="rId50" name="Check Box 104">
              <controlPr defaultSize="0" autoFill="0" autoLine="0" autoPict="0">
                <anchor moveWithCells="1">
                  <from>
                    <xdr:col>52</xdr:col>
                    <xdr:colOff>19050</xdr:colOff>
                    <xdr:row>53</xdr:row>
                    <xdr:rowOff>19050</xdr:rowOff>
                  </from>
                  <to>
                    <xdr:col>52</xdr:col>
                    <xdr:colOff>266700</xdr:colOff>
                    <xdr:row>54</xdr:row>
                    <xdr:rowOff>50800</xdr:rowOff>
                  </to>
                </anchor>
              </controlPr>
            </control>
          </mc:Choice>
        </mc:AlternateContent>
        <mc:AlternateContent xmlns:mc="http://schemas.openxmlformats.org/markup-compatibility/2006">
          <mc:Choice Requires="x14">
            <control shapeId="1129" r:id="rId51" name="Check Box 105">
              <controlPr defaultSize="0" autoFill="0" autoLine="0" autoPict="0">
                <anchor moveWithCells="1">
                  <from>
                    <xdr:col>52</xdr:col>
                    <xdr:colOff>19050</xdr:colOff>
                    <xdr:row>54</xdr:row>
                    <xdr:rowOff>19050</xdr:rowOff>
                  </from>
                  <to>
                    <xdr:col>52</xdr:col>
                    <xdr:colOff>266700</xdr:colOff>
                    <xdr:row>55</xdr:row>
                    <xdr:rowOff>50800</xdr:rowOff>
                  </to>
                </anchor>
              </controlPr>
            </control>
          </mc:Choice>
        </mc:AlternateContent>
        <mc:AlternateContent xmlns:mc="http://schemas.openxmlformats.org/markup-compatibility/2006">
          <mc:Choice Requires="x14">
            <control shapeId="1130" r:id="rId52" name="Check Box 106">
              <controlPr defaultSize="0" autoFill="0" autoLine="0" autoPict="0">
                <anchor moveWithCells="1">
                  <from>
                    <xdr:col>52</xdr:col>
                    <xdr:colOff>19050</xdr:colOff>
                    <xdr:row>55</xdr:row>
                    <xdr:rowOff>31750</xdr:rowOff>
                  </from>
                  <to>
                    <xdr:col>52</xdr:col>
                    <xdr:colOff>266700</xdr:colOff>
                    <xdr:row>56</xdr:row>
                    <xdr:rowOff>50800</xdr:rowOff>
                  </to>
                </anchor>
              </controlPr>
            </control>
          </mc:Choice>
        </mc:AlternateContent>
        <mc:AlternateContent xmlns:mc="http://schemas.openxmlformats.org/markup-compatibility/2006">
          <mc:Choice Requires="x14">
            <control shapeId="1131" r:id="rId53" name="Check Box 107">
              <controlPr defaultSize="0" autoFill="0" autoLine="0" autoPict="0">
                <anchor moveWithCells="1">
                  <from>
                    <xdr:col>52</xdr:col>
                    <xdr:colOff>19050</xdr:colOff>
                    <xdr:row>56</xdr:row>
                    <xdr:rowOff>31750</xdr:rowOff>
                  </from>
                  <to>
                    <xdr:col>52</xdr:col>
                    <xdr:colOff>266700</xdr:colOff>
                    <xdr:row>57</xdr:row>
                    <xdr:rowOff>31750</xdr:rowOff>
                  </to>
                </anchor>
              </controlPr>
            </control>
          </mc:Choice>
        </mc:AlternateContent>
        <mc:AlternateContent xmlns:mc="http://schemas.openxmlformats.org/markup-compatibility/2006">
          <mc:Choice Requires="x14">
            <control shapeId="1132" r:id="rId54" name="Check Box 108">
              <controlPr defaultSize="0" autoFill="0" autoLine="0" autoPict="0">
                <anchor moveWithCells="1">
                  <from>
                    <xdr:col>52</xdr:col>
                    <xdr:colOff>19050</xdr:colOff>
                    <xdr:row>57</xdr:row>
                    <xdr:rowOff>12700</xdr:rowOff>
                  </from>
                  <to>
                    <xdr:col>52</xdr:col>
                    <xdr:colOff>266700</xdr:colOff>
                    <xdr:row>58</xdr:row>
                    <xdr:rowOff>12700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52</xdr:col>
                    <xdr:colOff>19050</xdr:colOff>
                    <xdr:row>66</xdr:row>
                    <xdr:rowOff>228600</xdr:rowOff>
                  </from>
                  <to>
                    <xdr:col>53</xdr:col>
                    <xdr:colOff>0</xdr:colOff>
                    <xdr:row>68</xdr:row>
                    <xdr:rowOff>19050</xdr:rowOff>
                  </to>
                </anchor>
              </controlPr>
            </control>
          </mc:Choice>
        </mc:AlternateContent>
        <mc:AlternateContent xmlns:mc="http://schemas.openxmlformats.org/markup-compatibility/2006">
          <mc:Choice Requires="x14">
            <control shapeId="1135" r:id="rId56" name="Check Box 111">
              <controlPr defaultSize="0" autoFill="0" autoLine="0" autoPict="0">
                <anchor moveWithCells="1">
                  <from>
                    <xdr:col>52</xdr:col>
                    <xdr:colOff>19050</xdr:colOff>
                    <xdr:row>68</xdr:row>
                    <xdr:rowOff>0</xdr:rowOff>
                  </from>
                  <to>
                    <xdr:col>53</xdr:col>
                    <xdr:colOff>0</xdr:colOff>
                    <xdr:row>69</xdr:row>
                    <xdr:rowOff>31750</xdr:rowOff>
                  </to>
                </anchor>
              </controlPr>
            </control>
          </mc:Choice>
        </mc:AlternateContent>
        <mc:AlternateContent xmlns:mc="http://schemas.openxmlformats.org/markup-compatibility/2006">
          <mc:Choice Requires="x14">
            <control shapeId="1136" r:id="rId57" name="Check Box 112">
              <controlPr defaultSize="0" autoFill="0" autoLine="0" autoPict="0">
                <anchor moveWithCells="1">
                  <from>
                    <xdr:col>52</xdr:col>
                    <xdr:colOff>19050</xdr:colOff>
                    <xdr:row>69</xdr:row>
                    <xdr:rowOff>12700</xdr:rowOff>
                  </from>
                  <to>
                    <xdr:col>53</xdr:col>
                    <xdr:colOff>0</xdr:colOff>
                    <xdr:row>70</xdr:row>
                    <xdr:rowOff>31750</xdr:rowOff>
                  </to>
                </anchor>
              </controlPr>
            </control>
          </mc:Choice>
        </mc:AlternateContent>
        <mc:AlternateContent xmlns:mc="http://schemas.openxmlformats.org/markup-compatibility/2006">
          <mc:Choice Requires="x14">
            <control shapeId="1137" r:id="rId58" name="Check Box 113">
              <controlPr defaultSize="0" autoFill="0" autoLine="0" autoPict="0">
                <anchor moveWithCells="1">
                  <from>
                    <xdr:col>52</xdr:col>
                    <xdr:colOff>19050</xdr:colOff>
                    <xdr:row>70</xdr:row>
                    <xdr:rowOff>12700</xdr:rowOff>
                  </from>
                  <to>
                    <xdr:col>53</xdr:col>
                    <xdr:colOff>0</xdr:colOff>
                    <xdr:row>71</xdr:row>
                    <xdr:rowOff>31750</xdr:rowOff>
                  </to>
                </anchor>
              </controlPr>
            </control>
          </mc:Choice>
        </mc:AlternateContent>
        <mc:AlternateContent xmlns:mc="http://schemas.openxmlformats.org/markup-compatibility/2006">
          <mc:Choice Requires="x14">
            <control shapeId="1138" r:id="rId59" name="Check Box 114">
              <controlPr defaultSize="0" autoFill="0" autoLine="0" autoPict="0">
                <anchor moveWithCells="1">
                  <from>
                    <xdr:col>52</xdr:col>
                    <xdr:colOff>19050</xdr:colOff>
                    <xdr:row>71</xdr:row>
                    <xdr:rowOff>12700</xdr:rowOff>
                  </from>
                  <to>
                    <xdr:col>53</xdr:col>
                    <xdr:colOff>0</xdr:colOff>
                    <xdr:row>72</xdr:row>
                    <xdr:rowOff>31750</xdr:rowOff>
                  </to>
                </anchor>
              </controlPr>
            </control>
          </mc:Choice>
        </mc:AlternateContent>
        <mc:AlternateContent xmlns:mc="http://schemas.openxmlformats.org/markup-compatibility/2006">
          <mc:Choice Requires="x14">
            <control shapeId="1139" r:id="rId60" name="Check Box 115">
              <controlPr defaultSize="0" autoFill="0" autoLine="0" autoPict="0">
                <anchor moveWithCells="1">
                  <from>
                    <xdr:col>52</xdr:col>
                    <xdr:colOff>19050</xdr:colOff>
                    <xdr:row>72</xdr:row>
                    <xdr:rowOff>12700</xdr:rowOff>
                  </from>
                  <to>
                    <xdr:col>53</xdr:col>
                    <xdr:colOff>0</xdr:colOff>
                    <xdr:row>73</xdr:row>
                    <xdr:rowOff>38100</xdr:rowOff>
                  </to>
                </anchor>
              </controlPr>
            </control>
          </mc:Choice>
        </mc:AlternateContent>
        <mc:AlternateContent xmlns:mc="http://schemas.openxmlformats.org/markup-compatibility/2006">
          <mc:Choice Requires="x14">
            <control shapeId="1140" r:id="rId61" name="Check Box 116">
              <controlPr defaultSize="0" autoFill="0" autoLine="0" autoPict="0">
                <anchor moveWithCells="1">
                  <from>
                    <xdr:col>52</xdr:col>
                    <xdr:colOff>19050</xdr:colOff>
                    <xdr:row>73</xdr:row>
                    <xdr:rowOff>19050</xdr:rowOff>
                  </from>
                  <to>
                    <xdr:col>53</xdr:col>
                    <xdr:colOff>0</xdr:colOff>
                    <xdr:row>74</xdr:row>
                    <xdr:rowOff>38100</xdr:rowOff>
                  </to>
                </anchor>
              </controlPr>
            </control>
          </mc:Choice>
        </mc:AlternateContent>
        <mc:AlternateContent xmlns:mc="http://schemas.openxmlformats.org/markup-compatibility/2006">
          <mc:Choice Requires="x14">
            <control shapeId="1141" r:id="rId62" name="Check Box 117">
              <controlPr defaultSize="0" autoFill="0" autoLine="0" autoPict="0">
                <anchor moveWithCells="1">
                  <from>
                    <xdr:col>52</xdr:col>
                    <xdr:colOff>19050</xdr:colOff>
                    <xdr:row>74</xdr:row>
                    <xdr:rowOff>19050</xdr:rowOff>
                  </from>
                  <to>
                    <xdr:col>53</xdr:col>
                    <xdr:colOff>0</xdr:colOff>
                    <xdr:row>75</xdr:row>
                    <xdr:rowOff>38100</xdr:rowOff>
                  </to>
                </anchor>
              </controlPr>
            </control>
          </mc:Choice>
        </mc:AlternateContent>
        <mc:AlternateContent xmlns:mc="http://schemas.openxmlformats.org/markup-compatibility/2006">
          <mc:Choice Requires="x14">
            <control shapeId="1142" r:id="rId63" name="Check Box 118">
              <controlPr defaultSize="0" autoFill="0" autoLine="0" autoPict="0">
                <anchor moveWithCells="1">
                  <from>
                    <xdr:col>52</xdr:col>
                    <xdr:colOff>19050</xdr:colOff>
                    <xdr:row>75</xdr:row>
                    <xdr:rowOff>19050</xdr:rowOff>
                  </from>
                  <to>
                    <xdr:col>53</xdr:col>
                    <xdr:colOff>0</xdr:colOff>
                    <xdr:row>76</xdr:row>
                    <xdr:rowOff>50800</xdr:rowOff>
                  </to>
                </anchor>
              </controlPr>
            </control>
          </mc:Choice>
        </mc:AlternateContent>
        <mc:AlternateContent xmlns:mc="http://schemas.openxmlformats.org/markup-compatibility/2006">
          <mc:Choice Requires="x14">
            <control shapeId="1143" r:id="rId64" name="Check Box 119">
              <controlPr defaultSize="0" autoFill="0" autoLine="0" autoPict="0">
                <anchor moveWithCells="1">
                  <from>
                    <xdr:col>52</xdr:col>
                    <xdr:colOff>19050</xdr:colOff>
                    <xdr:row>76</xdr:row>
                    <xdr:rowOff>19050</xdr:rowOff>
                  </from>
                  <to>
                    <xdr:col>53</xdr:col>
                    <xdr:colOff>0</xdr:colOff>
                    <xdr:row>77</xdr:row>
                    <xdr:rowOff>50800</xdr:rowOff>
                  </to>
                </anchor>
              </controlPr>
            </control>
          </mc:Choice>
        </mc:AlternateContent>
        <mc:AlternateContent xmlns:mc="http://schemas.openxmlformats.org/markup-compatibility/2006">
          <mc:Choice Requires="x14">
            <control shapeId="1144" r:id="rId65" name="Check Box 120">
              <controlPr defaultSize="0" autoFill="0" autoLine="0" autoPict="0">
                <anchor moveWithCells="1">
                  <from>
                    <xdr:col>52</xdr:col>
                    <xdr:colOff>19050</xdr:colOff>
                    <xdr:row>77</xdr:row>
                    <xdr:rowOff>31750</xdr:rowOff>
                  </from>
                  <to>
                    <xdr:col>53</xdr:col>
                    <xdr:colOff>0</xdr:colOff>
                    <xdr:row>78</xdr:row>
                    <xdr:rowOff>50800</xdr:rowOff>
                  </to>
                </anchor>
              </controlPr>
            </control>
          </mc:Choice>
        </mc:AlternateContent>
        <mc:AlternateContent xmlns:mc="http://schemas.openxmlformats.org/markup-compatibility/2006">
          <mc:Choice Requires="x14">
            <control shapeId="1145" r:id="rId66" name="Check Box 121">
              <controlPr defaultSize="0" autoFill="0" autoLine="0" autoPict="0">
                <anchor moveWithCells="1">
                  <from>
                    <xdr:col>52</xdr:col>
                    <xdr:colOff>19050</xdr:colOff>
                    <xdr:row>78</xdr:row>
                    <xdr:rowOff>31750</xdr:rowOff>
                  </from>
                  <to>
                    <xdr:col>53</xdr:col>
                    <xdr:colOff>0</xdr:colOff>
                    <xdr:row>79</xdr:row>
                    <xdr:rowOff>31750</xdr:rowOff>
                  </to>
                </anchor>
              </controlPr>
            </control>
          </mc:Choice>
        </mc:AlternateContent>
        <mc:AlternateContent xmlns:mc="http://schemas.openxmlformats.org/markup-compatibility/2006">
          <mc:Choice Requires="x14">
            <control shapeId="1146" r:id="rId67" name="Check Box 122">
              <controlPr defaultSize="0" autoFill="0" autoLine="0" autoPict="0">
                <anchor moveWithCells="1">
                  <from>
                    <xdr:col>52</xdr:col>
                    <xdr:colOff>19050</xdr:colOff>
                    <xdr:row>79</xdr:row>
                    <xdr:rowOff>12700</xdr:rowOff>
                  </from>
                  <to>
                    <xdr:col>53</xdr:col>
                    <xdr:colOff>0</xdr:colOff>
                    <xdr:row>80</xdr:row>
                    <xdr:rowOff>12700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52</xdr:col>
                    <xdr:colOff>19050</xdr:colOff>
                    <xdr:row>88</xdr:row>
                    <xdr:rowOff>222250</xdr:rowOff>
                  </from>
                  <to>
                    <xdr:col>52</xdr:col>
                    <xdr:colOff>266700</xdr:colOff>
                    <xdr:row>90</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33BC-6DC8-411D-B4E4-2674DBC4C171}">
  <sheetPr>
    <tabColor theme="5" tint="0.79998168889431442"/>
    <pageSetUpPr fitToPage="1"/>
  </sheetPr>
  <dimension ref="A1:L25"/>
  <sheetViews>
    <sheetView showGridLines="0" view="pageBreakPreview" zoomScale="115" zoomScaleNormal="100" zoomScaleSheetLayoutView="115" workbookViewId="0">
      <selection activeCell="K21" sqref="K21"/>
    </sheetView>
  </sheetViews>
  <sheetFormatPr defaultColWidth="9" defaultRowHeight="30" customHeight="1"/>
  <cols>
    <col min="1" max="9" width="9.58203125" style="1" customWidth="1"/>
    <col min="10" max="10" width="9" style="1" customWidth="1"/>
    <col min="11" max="16384" width="9" style="1"/>
  </cols>
  <sheetData>
    <row r="1" spans="1:9" ht="24" customHeight="1">
      <c r="E1" s="32"/>
      <c r="F1" s="273">
        <f>'1）基本情報シート'!K2</f>
        <v>0</v>
      </c>
      <c r="G1" s="417">
        <f>'1）基本情報シート'!C5</f>
        <v>0</v>
      </c>
      <c r="H1" s="417"/>
      <c r="I1" s="417"/>
    </row>
    <row r="2" spans="1:9" ht="24" customHeight="1">
      <c r="A2" s="2"/>
      <c r="E2" s="32"/>
      <c r="F2" s="32"/>
      <c r="G2" s="32"/>
      <c r="H2" s="32"/>
      <c r="I2" s="37"/>
    </row>
    <row r="3" spans="1:9" ht="21" customHeight="1">
      <c r="A3" s="424" t="s">
        <v>212</v>
      </c>
      <c r="B3" s="425"/>
      <c r="C3" s="425"/>
      <c r="D3" s="425"/>
      <c r="E3" s="425"/>
      <c r="F3" s="425"/>
      <c r="G3" s="425"/>
      <c r="H3" s="425"/>
      <c r="I3" s="426"/>
    </row>
    <row r="4" spans="1:9" ht="21" customHeight="1">
      <c r="A4" s="427"/>
      <c r="B4" s="428"/>
      <c r="C4" s="428"/>
      <c r="D4" s="428"/>
      <c r="E4" s="428"/>
      <c r="F4" s="428"/>
      <c r="G4" s="428"/>
      <c r="H4" s="428"/>
      <c r="I4" s="429"/>
    </row>
    <row r="5" spans="1:9" ht="21" customHeight="1">
      <c r="A5" s="427"/>
      <c r="B5" s="428"/>
      <c r="C5" s="428"/>
      <c r="D5" s="428"/>
      <c r="E5" s="428"/>
      <c r="F5" s="428"/>
      <c r="G5" s="428"/>
      <c r="H5" s="428"/>
      <c r="I5" s="429"/>
    </row>
    <row r="6" spans="1:9" ht="21" customHeight="1">
      <c r="A6" s="418"/>
      <c r="B6" s="419"/>
      <c r="C6" s="419"/>
      <c r="D6" s="419"/>
      <c r="E6" s="419"/>
      <c r="F6" s="419"/>
      <c r="G6" s="419"/>
      <c r="H6" s="419"/>
      <c r="I6" s="420"/>
    </row>
    <row r="7" spans="1:9" ht="21" customHeight="1">
      <c r="A7" s="418"/>
      <c r="B7" s="419"/>
      <c r="C7" s="419"/>
      <c r="D7" s="419"/>
      <c r="E7" s="419"/>
      <c r="F7" s="419"/>
      <c r="G7" s="419"/>
      <c r="H7" s="419"/>
      <c r="I7" s="420"/>
    </row>
    <row r="8" spans="1:9" ht="21" customHeight="1">
      <c r="A8" s="418"/>
      <c r="B8" s="419"/>
      <c r="C8" s="419"/>
      <c r="D8" s="419"/>
      <c r="E8" s="419"/>
      <c r="F8" s="419"/>
      <c r="G8" s="419"/>
      <c r="H8" s="419"/>
      <c r="I8" s="420"/>
    </row>
    <row r="9" spans="1:9" ht="21" customHeight="1">
      <c r="A9" s="418"/>
      <c r="B9" s="419"/>
      <c r="C9" s="419"/>
      <c r="D9" s="419"/>
      <c r="E9" s="419"/>
      <c r="F9" s="419"/>
      <c r="G9" s="419"/>
      <c r="H9" s="419"/>
      <c r="I9" s="420"/>
    </row>
    <row r="10" spans="1:9" ht="21" customHeight="1">
      <c r="A10" s="418"/>
      <c r="B10" s="419"/>
      <c r="C10" s="419"/>
      <c r="D10" s="419"/>
      <c r="E10" s="419"/>
      <c r="F10" s="419"/>
      <c r="G10" s="419"/>
      <c r="H10" s="419"/>
      <c r="I10" s="420"/>
    </row>
    <row r="11" spans="1:9" ht="21" customHeight="1">
      <c r="A11" s="421"/>
      <c r="B11" s="422"/>
      <c r="C11" s="422"/>
      <c r="D11" s="422"/>
      <c r="E11" s="422"/>
      <c r="F11" s="422"/>
      <c r="G11" s="422"/>
      <c r="H11" s="422"/>
      <c r="I11" s="423"/>
    </row>
    <row r="12" spans="1:9" s="32" customFormat="1" ht="21" customHeight="1">
      <c r="A12" s="38"/>
      <c r="B12" s="38"/>
      <c r="C12" s="38"/>
      <c r="D12" s="38"/>
      <c r="E12" s="38"/>
      <c r="F12" s="38"/>
      <c r="G12" s="38"/>
      <c r="H12" s="38"/>
      <c r="I12" s="38"/>
    </row>
    <row r="13" spans="1:9" ht="30" customHeight="1">
      <c r="A13" s="424" t="s">
        <v>221</v>
      </c>
      <c r="B13" s="425"/>
      <c r="C13" s="425"/>
      <c r="D13" s="425"/>
      <c r="E13" s="425"/>
      <c r="F13" s="425"/>
      <c r="G13" s="425"/>
      <c r="H13" s="425"/>
      <c r="I13" s="426"/>
    </row>
    <row r="14" spans="1:9" ht="17.149999999999999" customHeight="1">
      <c r="A14" s="304" t="s">
        <v>220</v>
      </c>
      <c r="B14" s="295"/>
      <c r="C14" s="295"/>
      <c r="D14" s="295"/>
      <c r="E14" s="295"/>
      <c r="F14" s="295"/>
      <c r="G14" s="295"/>
      <c r="H14" s="295"/>
      <c r="I14" s="296"/>
    </row>
    <row r="15" spans="1:9" ht="17.149999999999999" customHeight="1">
      <c r="A15" s="300"/>
      <c r="B15" s="430" t="s">
        <v>211</v>
      </c>
      <c r="C15" s="430"/>
      <c r="D15" s="430"/>
      <c r="E15" s="430"/>
      <c r="F15" s="430"/>
      <c r="G15" s="430"/>
      <c r="H15" s="430"/>
      <c r="I15" s="431"/>
    </row>
    <row r="16" spans="1:9" ht="17.149999999999999" customHeight="1">
      <c r="A16" s="300"/>
      <c r="B16" s="430" t="s">
        <v>207</v>
      </c>
      <c r="C16" s="430"/>
      <c r="D16" s="430"/>
      <c r="E16" s="430"/>
      <c r="F16" s="430"/>
      <c r="G16" s="430"/>
      <c r="H16" s="430"/>
      <c r="I16" s="431"/>
    </row>
    <row r="17" spans="1:12" ht="17.149999999999999" customHeight="1">
      <c r="A17" s="300"/>
      <c r="B17" s="430" t="s">
        <v>208</v>
      </c>
      <c r="C17" s="430"/>
      <c r="D17" s="430"/>
      <c r="E17" s="430"/>
      <c r="F17" s="430"/>
      <c r="G17" s="430"/>
      <c r="H17" s="430"/>
      <c r="I17" s="431"/>
    </row>
    <row r="18" spans="1:12" ht="17.149999999999999" customHeight="1">
      <c r="A18" s="300"/>
      <c r="B18" s="430" t="s">
        <v>206</v>
      </c>
      <c r="C18" s="430"/>
      <c r="D18" s="430"/>
      <c r="E18" s="430"/>
      <c r="F18" s="430"/>
      <c r="G18" s="430"/>
      <c r="H18" s="430"/>
      <c r="I18" s="431"/>
    </row>
    <row r="19" spans="1:12" ht="17.149999999999999" customHeight="1">
      <c r="A19" s="300"/>
      <c r="B19" s="430" t="s">
        <v>204</v>
      </c>
      <c r="C19" s="430"/>
      <c r="D19" s="430"/>
      <c r="E19" s="430"/>
      <c r="F19" s="430"/>
      <c r="G19" s="430"/>
      <c r="H19" s="430"/>
      <c r="I19" s="431"/>
    </row>
    <row r="20" spans="1:12" ht="17.149999999999999" customHeight="1">
      <c r="A20" s="300"/>
      <c r="B20" s="430" t="s">
        <v>225</v>
      </c>
      <c r="C20" s="430"/>
      <c r="D20" s="430"/>
      <c r="E20" s="430"/>
      <c r="F20" s="430"/>
      <c r="G20" s="430"/>
      <c r="H20" s="430"/>
      <c r="I20" s="431"/>
    </row>
    <row r="21" spans="1:12" ht="17.149999999999999" customHeight="1">
      <c r="A21" s="300"/>
      <c r="B21" s="430" t="s">
        <v>210</v>
      </c>
      <c r="C21" s="430"/>
      <c r="D21" s="430"/>
      <c r="E21" s="430"/>
      <c r="F21" s="430"/>
      <c r="G21" s="430"/>
      <c r="H21" s="430"/>
      <c r="I21" s="431"/>
      <c r="K21" s="294"/>
    </row>
    <row r="22" spans="1:12" ht="17.149999999999999" customHeight="1">
      <c r="A22" s="300"/>
      <c r="B22" s="430" t="s">
        <v>205</v>
      </c>
      <c r="C22" s="430"/>
      <c r="D22" s="430"/>
      <c r="E22" s="430"/>
      <c r="F22" s="430"/>
      <c r="G22" s="430"/>
      <c r="H22" s="430"/>
      <c r="I22" s="431"/>
    </row>
    <row r="23" spans="1:12" ht="17.149999999999999" customHeight="1">
      <c r="A23" s="301"/>
      <c r="B23" s="430" t="s">
        <v>209</v>
      </c>
      <c r="C23" s="430"/>
      <c r="D23" s="430"/>
      <c r="E23" s="430"/>
      <c r="F23" s="430"/>
      <c r="G23" s="430"/>
      <c r="H23" s="430"/>
      <c r="I23" s="431"/>
    </row>
    <row r="24" spans="1:12" ht="17.149999999999999" customHeight="1">
      <c r="A24" s="297"/>
      <c r="B24" s="298"/>
      <c r="C24" s="298"/>
      <c r="D24" s="298"/>
      <c r="E24" s="298"/>
      <c r="F24" s="298"/>
      <c r="G24" s="298"/>
      <c r="H24" s="298"/>
      <c r="I24" s="299"/>
    </row>
    <row r="25" spans="1:12" ht="24" customHeight="1">
      <c r="I25" s="226"/>
      <c r="K25" s="16"/>
      <c r="L25" s="16"/>
    </row>
  </sheetData>
  <sheetProtection sheet="1" formatCells="0" insertColumns="0"/>
  <mergeCells count="13">
    <mergeCell ref="B23:I23"/>
    <mergeCell ref="B18:I18"/>
    <mergeCell ref="B17:I17"/>
    <mergeCell ref="B15:I15"/>
    <mergeCell ref="B16:I16"/>
    <mergeCell ref="B19:I19"/>
    <mergeCell ref="B20:I20"/>
    <mergeCell ref="B21:I21"/>
    <mergeCell ref="G1:I1"/>
    <mergeCell ref="A6:I11"/>
    <mergeCell ref="A13:I13"/>
    <mergeCell ref="A3:I5"/>
    <mergeCell ref="B22:I22"/>
  </mergeCells>
  <phoneticPr fontId="1"/>
  <dataValidations count="1">
    <dataValidation type="list" allowBlank="1" showInputMessage="1" showErrorMessage="1" sqref="A15:A23" xr:uid="{36B6E3A3-EDFF-4E6D-8CF7-EDC3E814F14D}">
      <formula1>"○,　"</formula1>
    </dataValidation>
  </dataValidations>
  <printOptions horizontalCentered="1"/>
  <pageMargins left="0.39370078740157483" right="0.39370078740157483" top="0.70866141732283472" bottom="0.39370078740157483" header="0.31496062992125984" footer="0.31496062992125984"/>
  <pageSetup paperSize="9" fitToHeight="0" orientation="landscape" horizontalDpi="300" verticalDpi="300" r:id="rId1"/>
  <headerFooter>
    <oddHeader>&amp;R&amp;F</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17459-9F18-40C6-8BB4-F715BC09C91F}">
  <sheetPr>
    <tabColor theme="9" tint="0.79998168889431442"/>
    <pageSetUpPr fitToPage="1"/>
  </sheetPr>
  <dimension ref="A1:N56"/>
  <sheetViews>
    <sheetView showGridLines="0" view="pageBreakPreview" zoomScaleNormal="100" zoomScaleSheetLayoutView="100" workbookViewId="0">
      <selection activeCell="C7" sqref="C7"/>
    </sheetView>
  </sheetViews>
  <sheetFormatPr defaultColWidth="9" defaultRowHeight="18"/>
  <cols>
    <col min="1" max="1" width="5.5" style="42" customWidth="1"/>
    <col min="2" max="2" width="8.58203125" style="42" customWidth="1"/>
    <col min="3" max="3" width="6.5" style="42" customWidth="1"/>
    <col min="4" max="4" width="28.5" style="46" customWidth="1"/>
    <col min="5" max="5" width="15.33203125" style="46" customWidth="1"/>
    <col min="6" max="6" width="25.08203125" style="42" customWidth="1"/>
    <col min="7" max="7" width="8.33203125" style="100" customWidth="1"/>
    <col min="8" max="8" width="5.83203125" style="100" bestFit="1" customWidth="1"/>
    <col min="9" max="9" width="5.83203125" style="100" customWidth="1"/>
    <col min="10" max="10" width="7.33203125" style="100" customWidth="1"/>
    <col min="11" max="11" width="10.5" style="100" customWidth="1"/>
    <col min="12" max="12" width="26" style="100" customWidth="1"/>
    <col min="13" max="13" width="19.58203125" style="42" customWidth="1"/>
    <col min="14" max="16384" width="9" style="42"/>
  </cols>
  <sheetData>
    <row r="1" spans="1:12" ht="15" customHeight="1">
      <c r="A1" s="39" t="s">
        <v>217</v>
      </c>
      <c r="B1" s="40"/>
      <c r="C1" s="40"/>
      <c r="D1" s="40"/>
      <c r="E1" s="40"/>
      <c r="F1" s="40"/>
      <c r="G1" s="40"/>
      <c r="H1" s="40"/>
      <c r="I1" s="40"/>
      <c r="J1" s="40"/>
      <c r="K1" s="280"/>
      <c r="L1" s="281">
        <f>'1）基本情報シート'!K2</f>
        <v>0</v>
      </c>
    </row>
    <row r="2" spans="1:12" ht="15" customHeight="1">
      <c r="A2" s="43" t="s">
        <v>186</v>
      </c>
      <c r="B2" s="44"/>
      <c r="C2" s="44"/>
      <c r="D2" s="44"/>
      <c r="E2" s="44"/>
      <c r="F2" s="44"/>
      <c r="G2" s="44"/>
      <c r="H2" s="44"/>
      <c r="I2" s="44"/>
      <c r="J2" s="44"/>
      <c r="K2" s="41" t="s">
        <v>74</v>
      </c>
      <c r="L2" s="225">
        <f>'1）基本情報シート'!C5</f>
        <v>0</v>
      </c>
    </row>
    <row r="3" spans="1:12" ht="15" customHeight="1">
      <c r="A3" s="45"/>
      <c r="B3" s="45"/>
      <c r="G3" s="40"/>
      <c r="H3" s="40"/>
      <c r="I3" s="40"/>
      <c r="J3" s="40"/>
      <c r="K3" s="47" t="s">
        <v>75</v>
      </c>
      <c r="L3" s="224">
        <f>'1）基本情報シート'!C7</f>
        <v>0</v>
      </c>
    </row>
    <row r="4" spans="1:12" ht="15" customHeight="1">
      <c r="A4" s="45"/>
      <c r="B4" s="45"/>
      <c r="G4" s="40"/>
      <c r="H4" s="40"/>
      <c r="I4" s="40"/>
      <c r="J4" s="40"/>
      <c r="K4" s="47" t="s">
        <v>76</v>
      </c>
      <c r="L4" s="48"/>
    </row>
    <row r="5" spans="1:12" ht="14.25" customHeight="1">
      <c r="C5" s="40"/>
      <c r="G5" s="42"/>
      <c r="H5" s="42"/>
      <c r="I5" s="42"/>
      <c r="J5" s="42"/>
      <c r="K5" s="42"/>
      <c r="L5" s="49" t="s">
        <v>77</v>
      </c>
    </row>
    <row r="6" spans="1:12" ht="67.5" customHeight="1">
      <c r="A6" s="50" t="s">
        <v>78</v>
      </c>
      <c r="B6" s="51" t="s">
        <v>187</v>
      </c>
      <c r="C6" s="52" t="s">
        <v>188</v>
      </c>
      <c r="D6" s="52" t="s">
        <v>189</v>
      </c>
      <c r="E6" s="51" t="s">
        <v>190</v>
      </c>
      <c r="F6" s="52" t="s">
        <v>191</v>
      </c>
      <c r="G6" s="53" t="s">
        <v>79</v>
      </c>
      <c r="H6" s="54"/>
      <c r="I6" s="54" t="s">
        <v>80</v>
      </c>
      <c r="J6" s="54" t="s">
        <v>81</v>
      </c>
      <c r="K6" s="55" t="s">
        <v>192</v>
      </c>
      <c r="L6" s="56" t="s">
        <v>193</v>
      </c>
    </row>
    <row r="7" spans="1:12" ht="15" customHeight="1">
      <c r="A7" s="57">
        <f t="shared" ref="A7:A35" si="0">ROW(E7)-6</f>
        <v>1</v>
      </c>
      <c r="B7" s="282"/>
      <c r="C7" s="58"/>
      <c r="D7" s="59" t="str">
        <f>IF(C7="","",VLOOKUP(C7,'2）取組内容シート'!$A:$S,12,))</f>
        <v/>
      </c>
      <c r="E7" s="60"/>
      <c r="F7" s="61"/>
      <c r="G7" s="62"/>
      <c r="H7" s="63" t="s">
        <v>82</v>
      </c>
      <c r="I7" s="64"/>
      <c r="J7" s="64"/>
      <c r="K7" s="65" t="str">
        <f t="shared" ref="K7:K35" si="1">IF(G7="","",G7*I7)</f>
        <v/>
      </c>
      <c r="L7" s="66"/>
    </row>
    <row r="8" spans="1:12" ht="15" customHeight="1">
      <c r="A8" s="57">
        <f t="shared" si="0"/>
        <v>2</v>
      </c>
      <c r="B8" s="283"/>
      <c r="C8" s="67"/>
      <c r="D8" s="59" t="str">
        <f>IF(C8="","",VLOOKUP(C8,'2）取組内容シート'!$A:$S,12,))</f>
        <v/>
      </c>
      <c r="E8" s="68"/>
      <c r="F8" s="69"/>
      <c r="G8" s="70"/>
      <c r="H8" s="71" t="s">
        <v>83</v>
      </c>
      <c r="I8" s="72"/>
      <c r="J8" s="72"/>
      <c r="K8" s="65" t="str">
        <f t="shared" si="1"/>
        <v/>
      </c>
      <c r="L8" s="73"/>
    </row>
    <row r="9" spans="1:12" ht="15" customHeight="1">
      <c r="A9" s="57">
        <f t="shared" si="0"/>
        <v>3</v>
      </c>
      <c r="B9" s="283"/>
      <c r="C9" s="67"/>
      <c r="D9" s="59" t="str">
        <f>IF(C9="","",VLOOKUP(C9,'2）取組内容シート'!$A:$S,12,))</f>
        <v/>
      </c>
      <c r="E9" s="68"/>
      <c r="F9" s="69"/>
      <c r="G9" s="70"/>
      <c r="H9" s="71" t="s">
        <v>83</v>
      </c>
      <c r="I9" s="72"/>
      <c r="J9" s="72"/>
      <c r="K9" s="65" t="str">
        <f t="shared" si="1"/>
        <v/>
      </c>
      <c r="L9" s="73"/>
    </row>
    <row r="10" spans="1:12" ht="15" customHeight="1">
      <c r="A10" s="57">
        <f t="shared" si="0"/>
        <v>4</v>
      </c>
      <c r="B10" s="283"/>
      <c r="C10" s="67"/>
      <c r="D10" s="59" t="str">
        <f>IF(C10="","",VLOOKUP(C10,'2）取組内容シート'!$A:$S,12,))</f>
        <v/>
      </c>
      <c r="E10" s="68"/>
      <c r="F10" s="69"/>
      <c r="G10" s="70"/>
      <c r="H10" s="71" t="s">
        <v>83</v>
      </c>
      <c r="I10" s="72"/>
      <c r="J10" s="72"/>
      <c r="K10" s="65" t="str">
        <f t="shared" si="1"/>
        <v/>
      </c>
      <c r="L10" s="73"/>
    </row>
    <row r="11" spans="1:12" ht="15" customHeight="1">
      <c r="A11" s="57">
        <f t="shared" si="0"/>
        <v>5</v>
      </c>
      <c r="B11" s="283"/>
      <c r="C11" s="67"/>
      <c r="D11" s="59" t="str">
        <f>IF(C11="","",VLOOKUP(C11,'2）取組内容シート'!$A:$S,12,))</f>
        <v/>
      </c>
      <c r="E11" s="68"/>
      <c r="F11" s="69"/>
      <c r="G11" s="70"/>
      <c r="H11" s="71" t="s">
        <v>83</v>
      </c>
      <c r="I11" s="72"/>
      <c r="J11" s="72"/>
      <c r="K11" s="65" t="str">
        <f t="shared" si="1"/>
        <v/>
      </c>
      <c r="L11" s="73"/>
    </row>
    <row r="12" spans="1:12" ht="15" customHeight="1">
      <c r="A12" s="57">
        <f t="shared" si="0"/>
        <v>6</v>
      </c>
      <c r="B12" s="283"/>
      <c r="C12" s="67"/>
      <c r="D12" s="59" t="str">
        <f>IF(C12="","",VLOOKUP(C12,'2）取組内容シート'!$A:$S,12,))</f>
        <v/>
      </c>
      <c r="E12" s="68"/>
      <c r="F12" s="69"/>
      <c r="G12" s="70"/>
      <c r="H12" s="71" t="s">
        <v>83</v>
      </c>
      <c r="I12" s="72"/>
      <c r="J12" s="72"/>
      <c r="K12" s="65" t="str">
        <f t="shared" si="1"/>
        <v/>
      </c>
      <c r="L12" s="73"/>
    </row>
    <row r="13" spans="1:12" ht="15" customHeight="1">
      <c r="A13" s="57">
        <f t="shared" si="0"/>
        <v>7</v>
      </c>
      <c r="B13" s="283"/>
      <c r="C13" s="67"/>
      <c r="D13" s="59" t="str">
        <f>IF(C13="","",VLOOKUP(C13,'2）取組内容シート'!$A:$S,12,))</f>
        <v/>
      </c>
      <c r="E13" s="68"/>
      <c r="F13" s="69"/>
      <c r="G13" s="70"/>
      <c r="H13" s="71" t="s">
        <v>83</v>
      </c>
      <c r="I13" s="72"/>
      <c r="J13" s="72"/>
      <c r="K13" s="65" t="str">
        <f t="shared" si="1"/>
        <v/>
      </c>
      <c r="L13" s="73"/>
    </row>
    <row r="14" spans="1:12" ht="15" customHeight="1">
      <c r="A14" s="57">
        <f t="shared" si="0"/>
        <v>8</v>
      </c>
      <c r="B14" s="283"/>
      <c r="C14" s="67"/>
      <c r="D14" s="59" t="str">
        <f>IF(C14="","",VLOOKUP(C14,'2）取組内容シート'!$A:$S,12,))</f>
        <v/>
      </c>
      <c r="E14" s="68"/>
      <c r="F14" s="69"/>
      <c r="G14" s="70"/>
      <c r="H14" s="71" t="s">
        <v>83</v>
      </c>
      <c r="I14" s="72"/>
      <c r="J14" s="72"/>
      <c r="K14" s="65" t="str">
        <f t="shared" si="1"/>
        <v/>
      </c>
      <c r="L14" s="73"/>
    </row>
    <row r="15" spans="1:12" ht="15" customHeight="1">
      <c r="A15" s="57">
        <f t="shared" si="0"/>
        <v>9</v>
      </c>
      <c r="B15" s="283"/>
      <c r="C15" s="67"/>
      <c r="D15" s="59" t="str">
        <f>IF(C15="","",VLOOKUP(C15,'2）取組内容シート'!$A:$S,12,))</f>
        <v/>
      </c>
      <c r="E15" s="68"/>
      <c r="F15" s="69"/>
      <c r="G15" s="70"/>
      <c r="H15" s="71" t="s">
        <v>83</v>
      </c>
      <c r="I15" s="72"/>
      <c r="J15" s="72"/>
      <c r="K15" s="65" t="str">
        <f t="shared" si="1"/>
        <v/>
      </c>
      <c r="L15" s="73"/>
    </row>
    <row r="16" spans="1:12" ht="15" customHeight="1">
      <c r="A16" s="57">
        <f t="shared" si="0"/>
        <v>10</v>
      </c>
      <c r="B16" s="283"/>
      <c r="C16" s="67"/>
      <c r="D16" s="59" t="str">
        <f>IF(C16="","",VLOOKUP(C16,'2）取組内容シート'!$A:$S,12,))</f>
        <v/>
      </c>
      <c r="E16" s="68"/>
      <c r="F16" s="69"/>
      <c r="G16" s="70"/>
      <c r="H16" s="71" t="s">
        <v>83</v>
      </c>
      <c r="I16" s="72"/>
      <c r="J16" s="72"/>
      <c r="K16" s="65" t="str">
        <f t="shared" si="1"/>
        <v/>
      </c>
      <c r="L16" s="73"/>
    </row>
    <row r="17" spans="1:14" ht="15" customHeight="1">
      <c r="A17" s="57">
        <f t="shared" si="0"/>
        <v>11</v>
      </c>
      <c r="B17" s="283"/>
      <c r="C17" s="67"/>
      <c r="D17" s="59" t="str">
        <f>IF(C17="","",VLOOKUP(C17,'2）取組内容シート'!$A:$S,12,))</f>
        <v/>
      </c>
      <c r="E17" s="68"/>
      <c r="F17" s="69"/>
      <c r="G17" s="70"/>
      <c r="H17" s="71" t="s">
        <v>83</v>
      </c>
      <c r="I17" s="72"/>
      <c r="J17" s="72"/>
      <c r="K17" s="65" t="str">
        <f t="shared" si="1"/>
        <v/>
      </c>
      <c r="L17" s="73"/>
    </row>
    <row r="18" spans="1:14" ht="15" customHeight="1">
      <c r="A18" s="57">
        <f t="shared" si="0"/>
        <v>12</v>
      </c>
      <c r="B18" s="283"/>
      <c r="C18" s="67"/>
      <c r="D18" s="59" t="str">
        <f>IF(C18="","",VLOOKUP(C18,'2）取組内容シート'!$A:$S,12,))</f>
        <v/>
      </c>
      <c r="E18" s="68"/>
      <c r="F18" s="69"/>
      <c r="G18" s="70"/>
      <c r="H18" s="71" t="s">
        <v>83</v>
      </c>
      <c r="I18" s="72"/>
      <c r="J18" s="72"/>
      <c r="K18" s="65" t="str">
        <f t="shared" si="1"/>
        <v/>
      </c>
      <c r="L18" s="73"/>
    </row>
    <row r="19" spans="1:14" ht="15" customHeight="1">
      <c r="A19" s="57">
        <f t="shared" si="0"/>
        <v>13</v>
      </c>
      <c r="B19" s="283"/>
      <c r="C19" s="67"/>
      <c r="D19" s="59" t="str">
        <f>IF(C19="","",VLOOKUP(C19,'2）取組内容シート'!$A:$S,12,))</f>
        <v/>
      </c>
      <c r="E19" s="68"/>
      <c r="F19" s="69"/>
      <c r="G19" s="70"/>
      <c r="H19" s="71" t="s">
        <v>83</v>
      </c>
      <c r="I19" s="72"/>
      <c r="J19" s="72"/>
      <c r="K19" s="65" t="str">
        <f t="shared" si="1"/>
        <v/>
      </c>
      <c r="L19" s="73"/>
    </row>
    <row r="20" spans="1:14" ht="15" customHeight="1">
      <c r="A20" s="57">
        <f t="shared" si="0"/>
        <v>14</v>
      </c>
      <c r="B20" s="283"/>
      <c r="C20" s="67"/>
      <c r="D20" s="59" t="str">
        <f>IF(C20="","",VLOOKUP(C20,'2）取組内容シート'!$A:$S,12,))</f>
        <v/>
      </c>
      <c r="E20" s="68"/>
      <c r="F20" s="69"/>
      <c r="G20" s="70"/>
      <c r="H20" s="71" t="s">
        <v>83</v>
      </c>
      <c r="I20" s="72"/>
      <c r="J20" s="72"/>
      <c r="K20" s="65" t="str">
        <f t="shared" si="1"/>
        <v/>
      </c>
      <c r="L20" s="73"/>
    </row>
    <row r="21" spans="1:14" ht="15" customHeight="1">
      <c r="A21" s="57">
        <f t="shared" si="0"/>
        <v>15</v>
      </c>
      <c r="B21" s="283"/>
      <c r="C21" s="67"/>
      <c r="D21" s="59" t="str">
        <f>IF(C21="","",VLOOKUP(C21,'2）取組内容シート'!$A:$S,12,))</f>
        <v/>
      </c>
      <c r="E21" s="68"/>
      <c r="F21" s="69"/>
      <c r="G21" s="70"/>
      <c r="H21" s="71" t="s">
        <v>83</v>
      </c>
      <c r="I21" s="72"/>
      <c r="J21" s="72"/>
      <c r="K21" s="65" t="str">
        <f t="shared" si="1"/>
        <v/>
      </c>
      <c r="L21" s="73"/>
    </row>
    <row r="22" spans="1:14" ht="15" customHeight="1">
      <c r="A22" s="57">
        <f t="shared" si="0"/>
        <v>16</v>
      </c>
      <c r="B22" s="283"/>
      <c r="C22" s="67"/>
      <c r="D22" s="59" t="str">
        <f>IF(C22="","",VLOOKUP(C22,'2）取組内容シート'!$A:$S,12,))</f>
        <v/>
      </c>
      <c r="E22" s="68"/>
      <c r="F22" s="69"/>
      <c r="G22" s="70"/>
      <c r="H22" s="71" t="s">
        <v>83</v>
      </c>
      <c r="I22" s="72"/>
      <c r="J22" s="72"/>
      <c r="K22" s="65" t="str">
        <f t="shared" si="1"/>
        <v/>
      </c>
      <c r="L22" s="73"/>
    </row>
    <row r="23" spans="1:14" ht="15" customHeight="1">
      <c r="A23" s="57">
        <f t="shared" si="0"/>
        <v>17</v>
      </c>
      <c r="B23" s="283"/>
      <c r="C23" s="67"/>
      <c r="D23" s="59" t="str">
        <f>IF(C23="","",VLOOKUP(C23,'2）取組内容シート'!$A:$S,12,))</f>
        <v/>
      </c>
      <c r="E23" s="68"/>
      <c r="F23" s="69"/>
      <c r="G23" s="70"/>
      <c r="H23" s="71" t="s">
        <v>83</v>
      </c>
      <c r="I23" s="72"/>
      <c r="J23" s="72"/>
      <c r="K23" s="65" t="str">
        <f t="shared" si="1"/>
        <v/>
      </c>
      <c r="L23" s="73"/>
    </row>
    <row r="24" spans="1:14" ht="15" customHeight="1">
      <c r="A24" s="57">
        <f t="shared" si="0"/>
        <v>18</v>
      </c>
      <c r="B24" s="283"/>
      <c r="C24" s="67"/>
      <c r="D24" s="59" t="str">
        <f>IF(C24="","",VLOOKUP(C24,'2）取組内容シート'!$A:$S,12,))</f>
        <v/>
      </c>
      <c r="E24" s="68"/>
      <c r="F24" s="69"/>
      <c r="G24" s="70"/>
      <c r="H24" s="71" t="s">
        <v>83</v>
      </c>
      <c r="I24" s="72"/>
      <c r="J24" s="72"/>
      <c r="K24" s="65" t="str">
        <f t="shared" si="1"/>
        <v/>
      </c>
      <c r="L24" s="73"/>
    </row>
    <row r="25" spans="1:14" ht="15" customHeight="1">
      <c r="A25" s="57">
        <f t="shared" si="0"/>
        <v>19</v>
      </c>
      <c r="B25" s="283"/>
      <c r="C25" s="67"/>
      <c r="D25" s="59" t="str">
        <f>IF(C25="","",VLOOKUP(C25,'2）取組内容シート'!$A:$S,12,))</f>
        <v/>
      </c>
      <c r="E25" s="68"/>
      <c r="F25" s="69"/>
      <c r="G25" s="70"/>
      <c r="H25" s="71" t="s">
        <v>83</v>
      </c>
      <c r="I25" s="72"/>
      <c r="J25" s="72"/>
      <c r="K25" s="65" t="str">
        <f t="shared" si="1"/>
        <v/>
      </c>
      <c r="L25" s="73"/>
    </row>
    <row r="26" spans="1:14" ht="15" customHeight="1">
      <c r="A26" s="57">
        <f t="shared" si="0"/>
        <v>20</v>
      </c>
      <c r="B26" s="283"/>
      <c r="C26" s="67"/>
      <c r="D26" s="59" t="str">
        <f>IF(C26="","",VLOOKUP(C26,'2）取組内容シート'!$A:$S,12,))</f>
        <v/>
      </c>
      <c r="E26" s="68"/>
      <c r="F26" s="69"/>
      <c r="G26" s="70"/>
      <c r="H26" s="71" t="s">
        <v>83</v>
      </c>
      <c r="I26" s="72"/>
      <c r="J26" s="72"/>
      <c r="K26" s="65" t="str">
        <f t="shared" si="1"/>
        <v/>
      </c>
      <c r="L26" s="73"/>
    </row>
    <row r="27" spans="1:14" ht="15" customHeight="1">
      <c r="A27" s="57">
        <f t="shared" si="0"/>
        <v>21</v>
      </c>
      <c r="B27" s="283"/>
      <c r="C27" s="67"/>
      <c r="D27" s="59" t="str">
        <f>IF(C27="","",VLOOKUP(C27,'2）取組内容シート'!$A:$S,12,))</f>
        <v/>
      </c>
      <c r="E27" s="68"/>
      <c r="F27" s="69"/>
      <c r="G27" s="70"/>
      <c r="H27" s="71" t="s">
        <v>83</v>
      </c>
      <c r="I27" s="72"/>
      <c r="J27" s="72"/>
      <c r="K27" s="65" t="str">
        <f t="shared" si="1"/>
        <v/>
      </c>
      <c r="L27" s="73"/>
    </row>
    <row r="28" spans="1:14" ht="15" customHeight="1">
      <c r="A28" s="57">
        <f t="shared" si="0"/>
        <v>22</v>
      </c>
      <c r="B28" s="283"/>
      <c r="C28" s="67"/>
      <c r="D28" s="59" t="str">
        <f>IF(C28="","",VLOOKUP(C28,'2）取組内容シート'!$A:$S,12,))</f>
        <v/>
      </c>
      <c r="E28" s="68"/>
      <c r="F28" s="69"/>
      <c r="G28" s="70"/>
      <c r="H28" s="71" t="s">
        <v>83</v>
      </c>
      <c r="I28" s="72"/>
      <c r="J28" s="72"/>
      <c r="K28" s="65" t="str">
        <f t="shared" si="1"/>
        <v/>
      </c>
      <c r="L28" s="73"/>
    </row>
    <row r="29" spans="1:14" ht="15" customHeight="1">
      <c r="A29" s="57">
        <f t="shared" si="0"/>
        <v>23</v>
      </c>
      <c r="B29" s="283"/>
      <c r="C29" s="67"/>
      <c r="D29" s="59" t="str">
        <f>IF(C29="","",VLOOKUP(C29,'2）取組内容シート'!$A:$S,12,))</f>
        <v/>
      </c>
      <c r="E29" s="68"/>
      <c r="F29" s="69"/>
      <c r="G29" s="70"/>
      <c r="H29" s="71" t="s">
        <v>83</v>
      </c>
      <c r="I29" s="72"/>
      <c r="J29" s="72"/>
      <c r="K29" s="65" t="str">
        <f t="shared" si="1"/>
        <v/>
      </c>
      <c r="L29" s="73"/>
      <c r="M29" s="74" t="s">
        <v>84</v>
      </c>
      <c r="N29" s="75">
        <f t="shared" ref="N29:N35" si="2">SUMIF($E$7:$E$35,M29,$K$7:$K$35)</f>
        <v>0</v>
      </c>
    </row>
    <row r="30" spans="1:14" ht="15" customHeight="1">
      <c r="A30" s="57">
        <f t="shared" si="0"/>
        <v>24</v>
      </c>
      <c r="B30" s="283"/>
      <c r="C30" s="67"/>
      <c r="D30" s="59" t="str">
        <f>IF(C30="","",VLOOKUP(C30,'2）取組内容シート'!$A:$S,12,))</f>
        <v/>
      </c>
      <c r="E30" s="68"/>
      <c r="F30" s="69"/>
      <c r="G30" s="70"/>
      <c r="H30" s="71" t="s">
        <v>83</v>
      </c>
      <c r="I30" s="72"/>
      <c r="J30" s="72"/>
      <c r="K30" s="65" t="str">
        <f t="shared" si="1"/>
        <v/>
      </c>
      <c r="L30" s="73"/>
      <c r="M30" s="76" t="s">
        <v>85</v>
      </c>
      <c r="N30" s="75">
        <f t="shared" si="2"/>
        <v>0</v>
      </c>
    </row>
    <row r="31" spans="1:14" ht="15" customHeight="1">
      <c r="A31" s="57">
        <f t="shared" si="0"/>
        <v>25</v>
      </c>
      <c r="B31" s="283"/>
      <c r="C31" s="67"/>
      <c r="D31" s="59" t="str">
        <f>IF(C31="","",VLOOKUP(C31,'2）取組内容シート'!$A:$S,12,))</f>
        <v/>
      </c>
      <c r="E31" s="68"/>
      <c r="F31" s="69"/>
      <c r="G31" s="70"/>
      <c r="H31" s="71" t="s">
        <v>83</v>
      </c>
      <c r="I31" s="72"/>
      <c r="J31" s="72"/>
      <c r="K31" s="65" t="str">
        <f t="shared" si="1"/>
        <v/>
      </c>
      <c r="L31" s="73"/>
      <c r="M31" s="76" t="s">
        <v>86</v>
      </c>
      <c r="N31" s="75">
        <f t="shared" si="2"/>
        <v>0</v>
      </c>
    </row>
    <row r="32" spans="1:14" ht="15" customHeight="1">
      <c r="A32" s="57">
        <f t="shared" si="0"/>
        <v>26</v>
      </c>
      <c r="B32" s="283"/>
      <c r="C32" s="67"/>
      <c r="D32" s="59" t="str">
        <f>IF(C32="","",VLOOKUP(C32,'2）取組内容シート'!$A:$S,12,))</f>
        <v/>
      </c>
      <c r="E32" s="68"/>
      <c r="F32" s="69"/>
      <c r="G32" s="70"/>
      <c r="H32" s="71" t="s">
        <v>83</v>
      </c>
      <c r="I32" s="72"/>
      <c r="J32" s="72"/>
      <c r="K32" s="65" t="str">
        <f t="shared" si="1"/>
        <v/>
      </c>
      <c r="L32" s="73"/>
      <c r="M32" s="76" t="s">
        <v>87</v>
      </c>
      <c r="N32" s="75">
        <f t="shared" si="2"/>
        <v>0</v>
      </c>
    </row>
    <row r="33" spans="1:14" ht="15" customHeight="1">
      <c r="A33" s="57">
        <f t="shared" si="0"/>
        <v>27</v>
      </c>
      <c r="B33" s="283"/>
      <c r="C33" s="67"/>
      <c r="D33" s="59" t="str">
        <f>IF(C33="","",VLOOKUP(C33,'2）取組内容シート'!$A:$S,12,))</f>
        <v/>
      </c>
      <c r="E33" s="68"/>
      <c r="F33" s="69"/>
      <c r="G33" s="70"/>
      <c r="H33" s="71" t="s">
        <v>83</v>
      </c>
      <c r="I33" s="72"/>
      <c r="J33" s="72"/>
      <c r="K33" s="65" t="str">
        <f t="shared" si="1"/>
        <v/>
      </c>
      <c r="L33" s="73"/>
      <c r="M33" s="76" t="s">
        <v>88</v>
      </c>
      <c r="N33" s="75">
        <f t="shared" si="2"/>
        <v>0</v>
      </c>
    </row>
    <row r="34" spans="1:14" ht="15" customHeight="1">
      <c r="A34" s="57">
        <f t="shared" si="0"/>
        <v>28</v>
      </c>
      <c r="B34" s="283"/>
      <c r="C34" s="67"/>
      <c r="D34" s="59" t="str">
        <f>IF(C34="","",VLOOKUP(C34,'2）取組内容シート'!$A:$S,12,))</f>
        <v/>
      </c>
      <c r="E34" s="68"/>
      <c r="F34" s="69"/>
      <c r="G34" s="70"/>
      <c r="H34" s="71" t="s">
        <v>83</v>
      </c>
      <c r="I34" s="72"/>
      <c r="J34" s="72"/>
      <c r="K34" s="65" t="str">
        <f t="shared" si="1"/>
        <v/>
      </c>
      <c r="L34" s="73"/>
      <c r="M34" s="76" t="s">
        <v>89</v>
      </c>
      <c r="N34" s="75">
        <f t="shared" si="2"/>
        <v>0</v>
      </c>
    </row>
    <row r="35" spans="1:14" ht="15" customHeight="1" thickBot="1">
      <c r="A35" s="57">
        <f t="shared" si="0"/>
        <v>29</v>
      </c>
      <c r="B35" s="284"/>
      <c r="C35" s="77"/>
      <c r="D35" s="59" t="str">
        <f>IF(C35="","",VLOOKUP(C35,'2）取組内容シート'!$A:$S,12,))</f>
        <v/>
      </c>
      <c r="E35" s="78"/>
      <c r="F35" s="79"/>
      <c r="G35" s="80"/>
      <c r="H35" s="81" t="s">
        <v>82</v>
      </c>
      <c r="I35" s="82"/>
      <c r="J35" s="82"/>
      <c r="K35" s="287" t="str">
        <f t="shared" si="1"/>
        <v/>
      </c>
      <c r="L35" s="83"/>
      <c r="M35" s="76" t="s">
        <v>90</v>
      </c>
      <c r="N35" s="75">
        <f t="shared" si="2"/>
        <v>0</v>
      </c>
    </row>
    <row r="36" spans="1:14" s="40" customFormat="1" ht="22.5" customHeight="1" thickTop="1">
      <c r="A36" s="286" t="s">
        <v>91</v>
      </c>
      <c r="B36" s="84"/>
      <c r="C36" s="85"/>
      <c r="D36" s="272"/>
      <c r="E36" s="85"/>
      <c r="F36" s="85"/>
      <c r="J36" s="288" t="s">
        <v>200</v>
      </c>
      <c r="K36" s="86">
        <f>SUM(K7:K35)</f>
        <v>0</v>
      </c>
      <c r="M36" s="40" t="s">
        <v>92</v>
      </c>
      <c r="N36" s="87">
        <f>SUM(N29:N35)</f>
        <v>0</v>
      </c>
    </row>
    <row r="37" spans="1:14" s="40" customFormat="1" ht="22.5" customHeight="1">
      <c r="G37" s="88"/>
      <c r="H37" s="88"/>
      <c r="I37" s="88"/>
      <c r="J37" s="88"/>
      <c r="K37" s="89"/>
      <c r="L37" s="88"/>
    </row>
    <row r="38" spans="1:14" s="40" customFormat="1" ht="20.149999999999999" customHeight="1">
      <c r="A38" s="90" t="s">
        <v>93</v>
      </c>
      <c r="B38" s="91"/>
      <c r="C38" s="432" t="s">
        <v>94</v>
      </c>
      <c r="D38" s="432"/>
      <c r="E38" s="432"/>
      <c r="F38" s="432"/>
      <c r="G38" s="432"/>
      <c r="H38" s="432"/>
      <c r="I38" s="432"/>
      <c r="J38" s="432"/>
      <c r="K38" s="432"/>
      <c r="L38" s="433"/>
    </row>
    <row r="39" spans="1:14" s="40" customFormat="1" ht="20.149999999999999" customHeight="1">
      <c r="A39" s="434"/>
      <c r="B39" s="436" t="str">
        <f>IF(A39="","",VLOOKUP(A39,$A$7:$L$35,4,))</f>
        <v/>
      </c>
      <c r="C39" s="437"/>
      <c r="D39" s="438"/>
      <c r="E39" s="92" t="str">
        <f>IF(A39="","",VLOOKUP(A39,$A$7:$L$35,5,))</f>
        <v/>
      </c>
      <c r="F39" s="93" t="str">
        <f>IF(A39="","",VLOOKUP(A39,$A$7:$L$35,6,))</f>
        <v/>
      </c>
      <c r="G39" s="94" t="str">
        <f>IF(A39="","",VLOOKUP(A39,$A$7:$L$35,7,))</f>
        <v/>
      </c>
      <c r="H39" s="95" t="str">
        <f>IF(A39="","",VLOOKUP(A39,$A$7:$L$35,8,))</f>
        <v/>
      </c>
      <c r="I39" s="95" t="str">
        <f>IF(A39="","",VLOOKUP(A39,$A$7:$L$35,9,))</f>
        <v/>
      </c>
      <c r="J39" s="96" t="str">
        <f>IF(A39="","",VLOOKUP(A39,$A$7:$L$35,10,))</f>
        <v/>
      </c>
      <c r="K39" s="94" t="str">
        <f>IF(A39="","",VLOOKUP(A39,$A$7:$L$35,11,))</f>
        <v/>
      </c>
      <c r="L39" s="97" t="str">
        <f>IF(A39="","","円")</f>
        <v/>
      </c>
    </row>
    <row r="40" spans="1:14" s="40" customFormat="1" ht="40" customHeight="1">
      <c r="A40" s="435"/>
      <c r="B40" s="439"/>
      <c r="C40" s="440"/>
      <c r="D40" s="440"/>
      <c r="E40" s="440"/>
      <c r="F40" s="440"/>
      <c r="G40" s="440"/>
      <c r="H40" s="440"/>
      <c r="I40" s="440"/>
      <c r="J40" s="440"/>
      <c r="K40" s="440"/>
      <c r="L40" s="441"/>
    </row>
    <row r="41" spans="1:14" s="40" customFormat="1" ht="20.149999999999999" customHeight="1">
      <c r="A41" s="434"/>
      <c r="B41" s="436" t="str">
        <f>IF(A41="","",VLOOKUP(A41,$A$7:$L$35,4,))</f>
        <v/>
      </c>
      <c r="C41" s="437"/>
      <c r="D41" s="438"/>
      <c r="E41" s="92" t="str">
        <f>IF(A41="","",VLOOKUP(A41,$A$7:$L$35,5,))</f>
        <v/>
      </c>
      <c r="F41" s="93" t="str">
        <f>IF(A41="","",VLOOKUP(A41,$A$7:$L$35,6,))</f>
        <v/>
      </c>
      <c r="G41" s="94" t="str">
        <f>IF(A41="","",VLOOKUP(A41,$A$7:$L$35,7,))</f>
        <v/>
      </c>
      <c r="H41" s="95" t="str">
        <f>IF(A41="","",VLOOKUP(A41,$A$7:$L$35,8,))</f>
        <v/>
      </c>
      <c r="I41" s="95" t="str">
        <f>IF(A41="","",VLOOKUP(A41,$A$7:$L$35,9,))</f>
        <v/>
      </c>
      <c r="J41" s="96" t="str">
        <f>IF(A41="","",VLOOKUP(A41,$A$7:$L$35,10,))</f>
        <v/>
      </c>
      <c r="K41" s="94" t="str">
        <f>IF(A41="","",VLOOKUP(A41,$A$7:$L$35,11,))</f>
        <v/>
      </c>
      <c r="L41" s="97" t="str">
        <f>IF(A41="","","円")</f>
        <v/>
      </c>
    </row>
    <row r="42" spans="1:14" s="40" customFormat="1" ht="40" customHeight="1">
      <c r="A42" s="435"/>
      <c r="B42" s="439"/>
      <c r="C42" s="440"/>
      <c r="D42" s="440"/>
      <c r="E42" s="440"/>
      <c r="F42" s="440"/>
      <c r="G42" s="440"/>
      <c r="H42" s="440"/>
      <c r="I42" s="440"/>
      <c r="J42" s="440"/>
      <c r="K42" s="440"/>
      <c r="L42" s="441"/>
    </row>
    <row r="43" spans="1:14" s="40" customFormat="1" ht="20.149999999999999" customHeight="1">
      <c r="A43" s="434"/>
      <c r="B43" s="436" t="str">
        <f>IF(A43="","",VLOOKUP(A43,$A$7:$L$35,4,))</f>
        <v/>
      </c>
      <c r="C43" s="437"/>
      <c r="D43" s="438"/>
      <c r="E43" s="92" t="str">
        <f>IF(A43="","",VLOOKUP(A43,$A$7:$L$35,5,))</f>
        <v/>
      </c>
      <c r="F43" s="93" t="str">
        <f>IF(A43="","",VLOOKUP(A43,$A$7:$L$35,6,))</f>
        <v/>
      </c>
      <c r="G43" s="94" t="str">
        <f>IF(A43="","",VLOOKUP(A43,$A$7:$L$35,7,))</f>
        <v/>
      </c>
      <c r="H43" s="95" t="str">
        <f>IF(A43="","",VLOOKUP(A43,$A$7:$L$35,8,))</f>
        <v/>
      </c>
      <c r="I43" s="95" t="str">
        <f>IF(A43="","",VLOOKUP(A43,$A$7:$L$35,9,))</f>
        <v/>
      </c>
      <c r="J43" s="96" t="str">
        <f>IF(A43="","",VLOOKUP(A43,$A$7:$L$35,10,))</f>
        <v/>
      </c>
      <c r="K43" s="94" t="str">
        <f>IF(A43="","",VLOOKUP(A43,$A$7:$L$35,11,))</f>
        <v/>
      </c>
      <c r="L43" s="97" t="str">
        <f>IF(A43="","","円")</f>
        <v/>
      </c>
    </row>
    <row r="44" spans="1:14" s="40" customFormat="1" ht="40" customHeight="1">
      <c r="A44" s="435"/>
      <c r="B44" s="439"/>
      <c r="C44" s="440"/>
      <c r="D44" s="440"/>
      <c r="E44" s="440"/>
      <c r="F44" s="440"/>
      <c r="G44" s="440"/>
      <c r="H44" s="440"/>
      <c r="I44" s="440"/>
      <c r="J44" s="440"/>
      <c r="K44" s="440"/>
      <c r="L44" s="441"/>
    </row>
    <row r="45" spans="1:14" ht="20.149999999999999" customHeight="1">
      <c r="A45" s="434"/>
      <c r="B45" s="436" t="str">
        <f>IF(A45="","",VLOOKUP(A45,$A$7:$L$35,4,))</f>
        <v/>
      </c>
      <c r="C45" s="437"/>
      <c r="D45" s="438"/>
      <c r="E45" s="92" t="str">
        <f>IF(A45="","",VLOOKUP(A45,$A$7:$L$35,5,))</f>
        <v/>
      </c>
      <c r="F45" s="93" t="str">
        <f>IF(A45="","",VLOOKUP(A45,$A$7:$L$35,6,))</f>
        <v/>
      </c>
      <c r="G45" s="94" t="str">
        <f>IF(A45="","",VLOOKUP(A45,$A$7:$L$35,7,))</f>
        <v/>
      </c>
      <c r="H45" s="95" t="str">
        <f>IF(A45="","",VLOOKUP(A45,$A$7:$L$35,8,))</f>
        <v/>
      </c>
      <c r="I45" s="95" t="str">
        <f>IF(A45="","",VLOOKUP(A45,$A$7:$L$35,9,))</f>
        <v/>
      </c>
      <c r="J45" s="96" t="str">
        <f>IF(A45="","",VLOOKUP(A45,$A$7:$L$35,10,))</f>
        <v/>
      </c>
      <c r="K45" s="94" t="str">
        <f>IF(A45="","",VLOOKUP(A45,$A$7:$L$35,11,))</f>
        <v/>
      </c>
      <c r="L45" s="97" t="str">
        <f>IF(A45="","","円")</f>
        <v/>
      </c>
    </row>
    <row r="46" spans="1:14" s="98" customFormat="1" ht="40" customHeight="1">
      <c r="A46" s="435"/>
      <c r="B46" s="439"/>
      <c r="C46" s="440"/>
      <c r="D46" s="440"/>
      <c r="E46" s="440"/>
      <c r="F46" s="440"/>
      <c r="G46" s="440"/>
      <c r="H46" s="440"/>
      <c r="I46" s="440"/>
      <c r="J46" s="440"/>
      <c r="K46" s="440"/>
      <c r="L46" s="441"/>
    </row>
    <row r="47" spans="1:14" s="98" customFormat="1" ht="20.149999999999999" customHeight="1">
      <c r="A47" s="434"/>
      <c r="B47" s="436" t="str">
        <f>IF(A47="","",VLOOKUP(A47,$A$7:$L$35,4,))</f>
        <v/>
      </c>
      <c r="C47" s="437"/>
      <c r="D47" s="438"/>
      <c r="E47" s="92" t="str">
        <f>IF(A47="","",VLOOKUP(A47,$A$7:$L$35,5,))</f>
        <v/>
      </c>
      <c r="F47" s="93" t="str">
        <f>IF(A47="","",VLOOKUP(A47,$A$7:$L$35,6,))</f>
        <v/>
      </c>
      <c r="G47" s="94" t="str">
        <f>IF(A47="","",VLOOKUP(A47,$A$7:$L$35,7,))</f>
        <v/>
      </c>
      <c r="H47" s="95" t="str">
        <f>IF(A47="","",VLOOKUP(A47,$A$7:$L$35,8,))</f>
        <v/>
      </c>
      <c r="I47" s="95" t="str">
        <f>IF(A47="","",VLOOKUP(A47,$A$7:$L$35,9,))</f>
        <v/>
      </c>
      <c r="J47" s="96" t="str">
        <f>IF(A47="","",VLOOKUP(A47,$A$7:$L$35,10,))</f>
        <v/>
      </c>
      <c r="K47" s="94" t="str">
        <f>IF(A47="","",VLOOKUP(A47,$A$7:$L$35,11,))</f>
        <v/>
      </c>
      <c r="L47" s="97" t="str">
        <f>IF(A47="","","円")</f>
        <v/>
      </c>
    </row>
    <row r="48" spans="1:14" s="98" customFormat="1" ht="40" customHeight="1">
      <c r="A48" s="435"/>
      <c r="B48" s="439"/>
      <c r="C48" s="440"/>
      <c r="D48" s="440"/>
      <c r="E48" s="440"/>
      <c r="F48" s="440"/>
      <c r="G48" s="440"/>
      <c r="H48" s="440"/>
      <c r="I48" s="440"/>
      <c r="J48" s="440"/>
      <c r="K48" s="440"/>
      <c r="L48" s="441"/>
    </row>
    <row r="49" spans="1:12" s="98" customFormat="1" ht="20.149999999999999" customHeight="1">
      <c r="A49" s="434"/>
      <c r="B49" s="436" t="str">
        <f>IF(A49="","",VLOOKUP(A49,$A$7:$L$35,4,))</f>
        <v/>
      </c>
      <c r="C49" s="437"/>
      <c r="D49" s="438"/>
      <c r="E49" s="92" t="str">
        <f>IF(A49="","",VLOOKUP(A49,$A$7:$L$35,5,))</f>
        <v/>
      </c>
      <c r="F49" s="93" t="str">
        <f>IF(A49="","",VLOOKUP(A49,$A$7:$L$35,6,))</f>
        <v/>
      </c>
      <c r="G49" s="94" t="str">
        <f>IF(A49="","",VLOOKUP(A49,$A$7:$L$35,7,))</f>
        <v/>
      </c>
      <c r="H49" s="95" t="str">
        <f>IF(A49="","",VLOOKUP(A49,$A$7:$L$35,8,))</f>
        <v/>
      </c>
      <c r="I49" s="95" t="str">
        <f>IF(A49="","",VLOOKUP(A49,$A$7:$L$35,9,))</f>
        <v/>
      </c>
      <c r="J49" s="96" t="str">
        <f>IF(A49="","",VLOOKUP(A49,$A$7:$L$35,10,))</f>
        <v/>
      </c>
      <c r="K49" s="94" t="str">
        <f>IF(A49="","",VLOOKUP(A49,$A$7:$L$35,11,))</f>
        <v/>
      </c>
      <c r="L49" s="97" t="str">
        <f>IF(A49="","","円")</f>
        <v/>
      </c>
    </row>
    <row r="50" spans="1:12" ht="40" customHeight="1">
      <c r="A50" s="435"/>
      <c r="B50" s="439"/>
      <c r="C50" s="440"/>
      <c r="D50" s="440"/>
      <c r="E50" s="440"/>
      <c r="F50" s="440"/>
      <c r="G50" s="440"/>
      <c r="H50" s="440"/>
      <c r="I50" s="440"/>
      <c r="J50" s="440"/>
      <c r="K50" s="440"/>
      <c r="L50" s="441"/>
    </row>
    <row r="51" spans="1:12" ht="20.149999999999999" customHeight="1">
      <c r="A51" s="434"/>
      <c r="B51" s="436" t="str">
        <f>IF(A51="","",VLOOKUP(A51,$A$7:$L$35,4,))</f>
        <v/>
      </c>
      <c r="C51" s="437"/>
      <c r="D51" s="438"/>
      <c r="E51" s="92" t="str">
        <f>IF(A51="","",VLOOKUP(A51,$A$7:$L$35,5,))</f>
        <v/>
      </c>
      <c r="F51" s="93" t="str">
        <f>IF(A51="","",VLOOKUP(A51,$A$7:$L$35,6,))</f>
        <v/>
      </c>
      <c r="G51" s="94" t="str">
        <f>IF(A51="","",VLOOKUP(A51,$A$7:$L$35,7,))</f>
        <v/>
      </c>
      <c r="H51" s="95" t="str">
        <f>IF(A51="","",VLOOKUP(A51,$A$7:$L$35,8,))</f>
        <v/>
      </c>
      <c r="I51" s="95" t="str">
        <f>IF(A51="","",VLOOKUP(A51,$A$7:$L$35,9,))</f>
        <v/>
      </c>
      <c r="J51" s="96" t="str">
        <f>IF(A51="","",VLOOKUP(A51,$A$7:$L$35,10,))</f>
        <v/>
      </c>
      <c r="K51" s="94" t="str">
        <f>IF(A51="","",VLOOKUP(A51,$A$7:$L$35,11,))</f>
        <v/>
      </c>
      <c r="L51" s="97" t="str">
        <f>IF(A51="","","円")</f>
        <v/>
      </c>
    </row>
    <row r="52" spans="1:12" ht="40" customHeight="1">
      <c r="A52" s="435"/>
      <c r="B52" s="439"/>
      <c r="C52" s="440"/>
      <c r="D52" s="440"/>
      <c r="E52" s="440"/>
      <c r="F52" s="440"/>
      <c r="G52" s="440"/>
      <c r="H52" s="440"/>
      <c r="I52" s="440"/>
      <c r="J52" s="440"/>
      <c r="K52" s="440"/>
      <c r="L52" s="441"/>
    </row>
    <row r="53" spans="1:12" ht="14.25" customHeight="1">
      <c r="C53" s="99"/>
      <c r="D53" s="39"/>
    </row>
    <row r="54" spans="1:12" ht="14.25" customHeight="1">
      <c r="C54" s="99"/>
      <c r="D54" s="39"/>
    </row>
    <row r="55" spans="1:12" ht="14.25" customHeight="1">
      <c r="C55" s="39"/>
      <c r="D55" s="39"/>
      <c r="E55" s="101"/>
      <c r="F55" s="101"/>
      <c r="G55" s="101"/>
      <c r="H55" s="101"/>
      <c r="I55" s="101"/>
      <c r="J55" s="101"/>
      <c r="K55" s="101"/>
      <c r="L55" s="101"/>
    </row>
    <row r="56" spans="1:12">
      <c r="C56" s="101"/>
      <c r="D56" s="101"/>
      <c r="E56" s="101"/>
      <c r="F56" s="101"/>
      <c r="G56" s="101"/>
      <c r="H56" s="101"/>
      <c r="I56" s="101"/>
      <c r="J56" s="101"/>
      <c r="K56" s="101"/>
      <c r="L56" s="101"/>
    </row>
  </sheetData>
  <sheetProtection formatCells="0" formatColumns="0" formatRows="0" insertColumns="0" insertRows="0" insertHyperlinks="0" deleteColumns="0" deleteRows="0" sort="0" autoFilter="0" pivotTables="0"/>
  <autoFilter ref="A6:L6" xr:uid="{0DE353D5-94C6-413E-9649-766A962D2711}">
    <sortState xmlns:xlrd2="http://schemas.microsoft.com/office/spreadsheetml/2017/richdata2" ref="A7:L36">
      <sortCondition ref="C6"/>
    </sortState>
  </autoFilter>
  <mergeCells count="22">
    <mergeCell ref="A51:A52"/>
    <mergeCell ref="B51:D51"/>
    <mergeCell ref="B52:L52"/>
    <mergeCell ref="A47:A48"/>
    <mergeCell ref="B47:D47"/>
    <mergeCell ref="B48:L48"/>
    <mergeCell ref="A49:A50"/>
    <mergeCell ref="B49:D49"/>
    <mergeCell ref="B50:L50"/>
    <mergeCell ref="A43:A44"/>
    <mergeCell ref="B43:D43"/>
    <mergeCell ref="B44:L44"/>
    <mergeCell ref="A45:A46"/>
    <mergeCell ref="B45:D45"/>
    <mergeCell ref="B46:L46"/>
    <mergeCell ref="C38:L38"/>
    <mergeCell ref="A39:A40"/>
    <mergeCell ref="B39:D39"/>
    <mergeCell ref="B40:L40"/>
    <mergeCell ref="A41:A42"/>
    <mergeCell ref="B41:D41"/>
    <mergeCell ref="B42:L42"/>
  </mergeCells>
  <phoneticPr fontId="1"/>
  <dataValidations count="3">
    <dataValidation type="list" allowBlank="1" showInputMessage="1" sqref="J7:J35" xr:uid="{540E3BC2-D97D-442E-9EAA-C8D540B23249}">
      <formula1>"名,時間,日,ヶ月,冊,個,本,尾,ケース,部,回,km,l,式"</formula1>
    </dataValidation>
    <dataValidation type="list" allowBlank="1" showInputMessage="1" sqref="E7:E35" xr:uid="{9714C764-9F19-4FEF-8ACA-9AF1D3585D09}">
      <formula1>"書籍購入費,校内セミナー等開催費,研修費,創作費,取組相談費,出願相談費,活動報告費"</formula1>
    </dataValidation>
    <dataValidation imeMode="disabled" allowBlank="1" showInputMessage="1" showErrorMessage="1" sqref="C7:C35" xr:uid="{A0ED0193-F85B-4016-9B69-7D6AA7EAA818}"/>
  </dataValidations>
  <pageMargins left="0.43307086614173229" right="0.51181102362204722" top="0.70866141732283472" bottom="0.39370078740157483" header="0.31496062992125984" footer="0.31496062992125984"/>
  <pageSetup paperSize="9" scale="82" fitToHeight="0" orientation="landscape" r:id="rId1"/>
  <headerFooter>
    <oddHeader>&amp;R&amp;F</oddHeader>
  </headerFooter>
  <rowBreaks count="2" manualBreakCount="2">
    <brk id="36" max="12" man="1"/>
    <brk id="5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DA5E-E46E-4972-A12D-9F8402BACB08}">
  <sheetPr>
    <tabColor theme="4" tint="0.79998168889431442"/>
    <pageSetUpPr fitToPage="1"/>
  </sheetPr>
  <dimension ref="A1:Q89"/>
  <sheetViews>
    <sheetView showGridLines="0" view="pageBreakPreview" zoomScaleNormal="100" zoomScaleSheetLayoutView="100" workbookViewId="0">
      <selection activeCell="C7" sqref="C7"/>
    </sheetView>
  </sheetViews>
  <sheetFormatPr defaultColWidth="9" defaultRowHeight="18"/>
  <cols>
    <col min="1" max="2" width="8.58203125" style="42" customWidth="1"/>
    <col min="3" max="3" width="6.58203125" style="46" customWidth="1"/>
    <col min="4" max="4" width="27.5" style="46" customWidth="1"/>
    <col min="5" max="5" width="19.5" style="46" customWidth="1"/>
    <col min="6" max="6" width="25.08203125" style="42" customWidth="1"/>
    <col min="7" max="7" width="8.33203125" style="100" customWidth="1"/>
    <col min="8" max="8" width="5.83203125" style="100" bestFit="1" customWidth="1"/>
    <col min="9" max="9" width="5.83203125" style="100" customWidth="1"/>
    <col min="10" max="10" width="7.33203125" style="100" customWidth="1"/>
    <col min="11" max="11" width="10.5" style="100" customWidth="1"/>
    <col min="12" max="12" width="26" style="100" customWidth="1"/>
    <col min="13" max="13" width="19.58203125" style="42" customWidth="1"/>
    <col min="14" max="16384" width="9" style="42"/>
  </cols>
  <sheetData>
    <row r="1" spans="1:12" ht="15" customHeight="1">
      <c r="A1" s="39" t="s">
        <v>217</v>
      </c>
      <c r="B1" s="39"/>
      <c r="C1" s="40"/>
      <c r="D1" s="40"/>
      <c r="E1" s="40"/>
      <c r="F1" s="40"/>
      <c r="G1" s="40"/>
      <c r="H1" s="40"/>
      <c r="I1" s="40"/>
      <c r="J1" s="40"/>
      <c r="K1" s="280"/>
      <c r="L1" s="281">
        <f>'1）基本情報シート'!K2</f>
        <v>0</v>
      </c>
    </row>
    <row r="2" spans="1:12" ht="15" customHeight="1">
      <c r="A2" s="43" t="s">
        <v>194</v>
      </c>
      <c r="B2" s="43"/>
      <c r="C2" s="44"/>
      <c r="D2" s="44"/>
      <c r="E2" s="44"/>
      <c r="F2" s="44"/>
      <c r="G2" s="44"/>
      <c r="H2" s="44"/>
      <c r="I2" s="44"/>
      <c r="J2" s="44"/>
      <c r="K2" s="41" t="s">
        <v>74</v>
      </c>
      <c r="L2" s="225">
        <f>'1）基本情報シート'!C5</f>
        <v>0</v>
      </c>
    </row>
    <row r="3" spans="1:12" ht="15" customHeight="1">
      <c r="A3" s="45"/>
      <c r="B3" s="45"/>
      <c r="G3" s="40"/>
      <c r="H3" s="40"/>
      <c r="I3" s="40"/>
      <c r="J3" s="40"/>
      <c r="K3" s="47" t="s">
        <v>75</v>
      </c>
      <c r="L3" s="224">
        <f>'1）基本情報シート'!C7</f>
        <v>0</v>
      </c>
    </row>
    <row r="4" spans="1:12" ht="15" customHeight="1">
      <c r="A4" s="102" t="s">
        <v>95</v>
      </c>
      <c r="B4" s="102"/>
      <c r="C4" s="103"/>
      <c r="D4" s="104"/>
      <c r="E4" s="105"/>
      <c r="G4" s="40"/>
      <c r="H4" s="40"/>
      <c r="I4" s="40"/>
      <c r="J4" s="40"/>
      <c r="K4" s="47" t="s">
        <v>76</v>
      </c>
      <c r="L4" s="106"/>
    </row>
    <row r="5" spans="1:12" ht="14.25" customHeight="1">
      <c r="G5" s="42"/>
      <c r="H5" s="42"/>
      <c r="I5" s="42"/>
      <c r="J5" s="42"/>
      <c r="K5" s="42"/>
      <c r="L5" s="49" t="s">
        <v>77</v>
      </c>
    </row>
    <row r="6" spans="1:12" ht="63" customHeight="1">
      <c r="A6" s="107" t="s">
        <v>96</v>
      </c>
      <c r="B6" s="108" t="s">
        <v>97</v>
      </c>
      <c r="C6" s="51" t="s">
        <v>98</v>
      </c>
      <c r="D6" s="52" t="s">
        <v>189</v>
      </c>
      <c r="E6" s="51" t="s">
        <v>99</v>
      </c>
      <c r="F6" s="52" t="s">
        <v>191</v>
      </c>
      <c r="G6" s="53" t="s">
        <v>79</v>
      </c>
      <c r="H6" s="54"/>
      <c r="I6" s="54" t="s">
        <v>80</v>
      </c>
      <c r="J6" s="54" t="s">
        <v>81</v>
      </c>
      <c r="K6" s="55" t="s">
        <v>100</v>
      </c>
      <c r="L6" s="56" t="s">
        <v>193</v>
      </c>
    </row>
    <row r="7" spans="1:12" ht="15" customHeight="1">
      <c r="A7" s="109"/>
      <c r="B7" s="110"/>
      <c r="C7" s="111"/>
      <c r="D7" s="59" t="str">
        <f>IF(C7="","",VLOOKUP(C7,'2）取組内容シート'!$A:$S,12,))</f>
        <v/>
      </c>
      <c r="E7" s="112"/>
      <c r="F7" s="113"/>
      <c r="G7" s="114"/>
      <c r="H7" s="115" t="s">
        <v>83</v>
      </c>
      <c r="I7" s="116"/>
      <c r="J7" s="116"/>
      <c r="K7" s="117" t="str">
        <f>IF(G7="","",G7*I7)</f>
        <v/>
      </c>
      <c r="L7" s="118"/>
    </row>
    <row r="8" spans="1:12" ht="15" customHeight="1">
      <c r="A8" s="119"/>
      <c r="B8" s="120"/>
      <c r="C8" s="121"/>
      <c r="D8" s="59" t="str">
        <f>IF(C8="","",VLOOKUP(C8,'2）取組内容シート'!$A:$S,12,))</f>
        <v/>
      </c>
      <c r="E8" s="68"/>
      <c r="F8" s="69"/>
      <c r="G8" s="70"/>
      <c r="H8" s="71" t="s">
        <v>82</v>
      </c>
      <c r="I8" s="72"/>
      <c r="J8" s="72"/>
      <c r="K8" s="270" t="str">
        <f>IF(G8="","",G8*I8)</f>
        <v/>
      </c>
      <c r="L8" s="73"/>
    </row>
    <row r="9" spans="1:12" ht="15" customHeight="1">
      <c r="A9" s="119"/>
      <c r="B9" s="120"/>
      <c r="C9" s="121"/>
      <c r="D9" s="59" t="str">
        <f>IF(C9="","",VLOOKUP(C9,'2）取組内容シート'!$A:$S,12,))</f>
        <v/>
      </c>
      <c r="E9" s="68"/>
      <c r="F9" s="69"/>
      <c r="G9" s="70"/>
      <c r="H9" s="71" t="s">
        <v>83</v>
      </c>
      <c r="I9" s="72"/>
      <c r="J9" s="72"/>
      <c r="K9" s="270" t="str">
        <f t="shared" ref="K9:K66" si="0">IF(G9="","",G9*I9)</f>
        <v/>
      </c>
      <c r="L9" s="73"/>
    </row>
    <row r="10" spans="1:12" ht="15" customHeight="1">
      <c r="A10" s="119"/>
      <c r="B10" s="120"/>
      <c r="C10" s="121"/>
      <c r="D10" s="59" t="str">
        <f>IF(C10="","",VLOOKUP(C10,'2）取組内容シート'!$A:$S,12,))</f>
        <v/>
      </c>
      <c r="E10" s="68"/>
      <c r="F10" s="69"/>
      <c r="G10" s="70"/>
      <c r="H10" s="71" t="s">
        <v>83</v>
      </c>
      <c r="I10" s="72"/>
      <c r="J10" s="72"/>
      <c r="K10" s="270" t="str">
        <f t="shared" si="0"/>
        <v/>
      </c>
      <c r="L10" s="73"/>
    </row>
    <row r="11" spans="1:12" ht="15" customHeight="1">
      <c r="A11" s="119"/>
      <c r="B11" s="120"/>
      <c r="C11" s="121"/>
      <c r="D11" s="59" t="str">
        <f>IF(C11="","",VLOOKUP(C11,'2）取組内容シート'!$A:$S,12,))</f>
        <v/>
      </c>
      <c r="E11" s="68"/>
      <c r="F11" s="69"/>
      <c r="G11" s="70"/>
      <c r="H11" s="71" t="s">
        <v>83</v>
      </c>
      <c r="I11" s="72"/>
      <c r="J11" s="72"/>
      <c r="K11" s="270" t="str">
        <f t="shared" si="0"/>
        <v/>
      </c>
      <c r="L11" s="73"/>
    </row>
    <row r="12" spans="1:12" ht="15" customHeight="1">
      <c r="A12" s="119"/>
      <c r="B12" s="120"/>
      <c r="C12" s="121"/>
      <c r="D12" s="59" t="str">
        <f>IF(C12="","",VLOOKUP(C12,'2）取組内容シート'!$A:$S,12,))</f>
        <v/>
      </c>
      <c r="E12" s="68"/>
      <c r="F12" s="69"/>
      <c r="G12" s="70"/>
      <c r="H12" s="71" t="s">
        <v>83</v>
      </c>
      <c r="I12" s="72"/>
      <c r="J12" s="72"/>
      <c r="K12" s="270" t="str">
        <f t="shared" si="0"/>
        <v/>
      </c>
      <c r="L12" s="73"/>
    </row>
    <row r="13" spans="1:12" ht="15" customHeight="1">
      <c r="A13" s="119"/>
      <c r="B13" s="120"/>
      <c r="C13" s="121"/>
      <c r="D13" s="59" t="str">
        <f>IF(C13="","",VLOOKUP(C13,'2）取組内容シート'!$A:$S,12,))</f>
        <v/>
      </c>
      <c r="E13" s="68"/>
      <c r="F13" s="69"/>
      <c r="G13" s="70"/>
      <c r="H13" s="71" t="s">
        <v>83</v>
      </c>
      <c r="I13" s="72"/>
      <c r="J13" s="72"/>
      <c r="K13" s="270" t="str">
        <f t="shared" si="0"/>
        <v/>
      </c>
      <c r="L13" s="73"/>
    </row>
    <row r="14" spans="1:12" ht="15" customHeight="1">
      <c r="A14" s="119"/>
      <c r="B14" s="120"/>
      <c r="C14" s="121"/>
      <c r="D14" s="59" t="str">
        <f>IF(C14="","",VLOOKUP(C14,'2）取組内容シート'!$A:$S,12,))</f>
        <v/>
      </c>
      <c r="E14" s="68"/>
      <c r="F14" s="69"/>
      <c r="G14" s="70"/>
      <c r="H14" s="71" t="s">
        <v>83</v>
      </c>
      <c r="I14" s="72"/>
      <c r="J14" s="72"/>
      <c r="K14" s="270" t="str">
        <f t="shared" si="0"/>
        <v/>
      </c>
      <c r="L14" s="73"/>
    </row>
    <row r="15" spans="1:12" ht="15" customHeight="1">
      <c r="A15" s="119"/>
      <c r="B15" s="120"/>
      <c r="C15" s="121"/>
      <c r="D15" s="59" t="str">
        <f>IF(C15="","",VLOOKUP(C15,'2）取組内容シート'!$A:$S,12,))</f>
        <v/>
      </c>
      <c r="E15" s="68"/>
      <c r="F15" s="69"/>
      <c r="G15" s="70"/>
      <c r="H15" s="71" t="s">
        <v>83</v>
      </c>
      <c r="I15" s="72"/>
      <c r="J15" s="72"/>
      <c r="K15" s="270" t="str">
        <f t="shared" si="0"/>
        <v/>
      </c>
      <c r="L15" s="73"/>
    </row>
    <row r="16" spans="1:12" ht="15" customHeight="1">
      <c r="A16" s="119"/>
      <c r="B16" s="120"/>
      <c r="C16" s="121"/>
      <c r="D16" s="59" t="str">
        <f>IF(C16="","",VLOOKUP(C16,'2）取組内容シート'!$A:$S,12,))</f>
        <v/>
      </c>
      <c r="E16" s="68"/>
      <c r="F16" s="69"/>
      <c r="G16" s="70"/>
      <c r="H16" s="71" t="s">
        <v>83</v>
      </c>
      <c r="I16" s="72"/>
      <c r="J16" s="72"/>
      <c r="K16" s="270" t="str">
        <f t="shared" si="0"/>
        <v/>
      </c>
      <c r="L16" s="73"/>
    </row>
    <row r="17" spans="1:12" ht="15" customHeight="1">
      <c r="A17" s="119"/>
      <c r="B17" s="120"/>
      <c r="C17" s="121"/>
      <c r="D17" s="59" t="str">
        <f>IF(C17="","",VLOOKUP(C17,'2）取組内容シート'!$A:$S,12,))</f>
        <v/>
      </c>
      <c r="E17" s="68"/>
      <c r="F17" s="69"/>
      <c r="G17" s="70"/>
      <c r="H17" s="71" t="s">
        <v>83</v>
      </c>
      <c r="I17" s="72"/>
      <c r="J17" s="72"/>
      <c r="K17" s="270" t="str">
        <f t="shared" si="0"/>
        <v/>
      </c>
      <c r="L17" s="73"/>
    </row>
    <row r="18" spans="1:12" ht="15" customHeight="1">
      <c r="A18" s="119"/>
      <c r="B18" s="120"/>
      <c r="C18" s="121"/>
      <c r="D18" s="59" t="str">
        <f>IF(C18="","",VLOOKUP(C18,'2）取組内容シート'!$A:$S,12,))</f>
        <v/>
      </c>
      <c r="E18" s="68"/>
      <c r="F18" s="69"/>
      <c r="G18" s="70"/>
      <c r="H18" s="71" t="s">
        <v>83</v>
      </c>
      <c r="I18" s="72"/>
      <c r="J18" s="72"/>
      <c r="K18" s="270" t="str">
        <f t="shared" si="0"/>
        <v/>
      </c>
      <c r="L18" s="73"/>
    </row>
    <row r="19" spans="1:12" ht="15" customHeight="1">
      <c r="A19" s="119"/>
      <c r="B19" s="120"/>
      <c r="C19" s="121"/>
      <c r="D19" s="59" t="str">
        <f>IF(C19="","",VLOOKUP(C19,'2）取組内容シート'!$A:$S,12,))</f>
        <v/>
      </c>
      <c r="E19" s="68"/>
      <c r="F19" s="69"/>
      <c r="G19" s="70"/>
      <c r="H19" s="71" t="s">
        <v>83</v>
      </c>
      <c r="I19" s="72"/>
      <c r="J19" s="72"/>
      <c r="K19" s="270" t="str">
        <f t="shared" si="0"/>
        <v/>
      </c>
      <c r="L19" s="73"/>
    </row>
    <row r="20" spans="1:12" ht="15" customHeight="1">
      <c r="A20" s="119"/>
      <c r="B20" s="120"/>
      <c r="C20" s="121"/>
      <c r="D20" s="59" t="str">
        <f>IF(C20="","",VLOOKUP(C20,'2）取組内容シート'!$A:$S,12,))</f>
        <v/>
      </c>
      <c r="E20" s="68"/>
      <c r="F20" s="69"/>
      <c r="G20" s="70"/>
      <c r="H20" s="71" t="s">
        <v>83</v>
      </c>
      <c r="I20" s="72"/>
      <c r="J20" s="72"/>
      <c r="K20" s="270" t="str">
        <f t="shared" si="0"/>
        <v/>
      </c>
      <c r="L20" s="73"/>
    </row>
    <row r="21" spans="1:12" ht="15" customHeight="1">
      <c r="A21" s="119"/>
      <c r="B21" s="120"/>
      <c r="C21" s="121"/>
      <c r="D21" s="59" t="str">
        <f>IF(C21="","",VLOOKUP(C21,'2）取組内容シート'!$A:$S,12,))</f>
        <v/>
      </c>
      <c r="E21" s="68"/>
      <c r="F21" s="69"/>
      <c r="G21" s="70"/>
      <c r="H21" s="71" t="s">
        <v>83</v>
      </c>
      <c r="I21" s="72"/>
      <c r="J21" s="72"/>
      <c r="K21" s="270" t="str">
        <f t="shared" si="0"/>
        <v/>
      </c>
      <c r="L21" s="73"/>
    </row>
    <row r="22" spans="1:12" ht="15" customHeight="1">
      <c r="A22" s="119"/>
      <c r="B22" s="120"/>
      <c r="C22" s="121"/>
      <c r="D22" s="59" t="str">
        <f>IF(C22="","",VLOOKUP(C22,'2）取組内容シート'!$A:$S,12,))</f>
        <v/>
      </c>
      <c r="E22" s="68"/>
      <c r="F22" s="69"/>
      <c r="G22" s="70"/>
      <c r="H22" s="71" t="s">
        <v>83</v>
      </c>
      <c r="I22" s="72"/>
      <c r="J22" s="72"/>
      <c r="K22" s="270" t="str">
        <f t="shared" si="0"/>
        <v/>
      </c>
      <c r="L22" s="73"/>
    </row>
    <row r="23" spans="1:12" ht="15" customHeight="1">
      <c r="A23" s="119"/>
      <c r="B23" s="120"/>
      <c r="C23" s="121"/>
      <c r="D23" s="59" t="str">
        <f>IF(C23="","",VLOOKUP(C23,'2）取組内容シート'!$A:$S,12,))</f>
        <v/>
      </c>
      <c r="E23" s="68"/>
      <c r="F23" s="69"/>
      <c r="G23" s="70"/>
      <c r="H23" s="71" t="s">
        <v>83</v>
      </c>
      <c r="I23" s="72"/>
      <c r="J23" s="72"/>
      <c r="K23" s="270" t="str">
        <f t="shared" si="0"/>
        <v/>
      </c>
      <c r="L23" s="73"/>
    </row>
    <row r="24" spans="1:12" ht="15" customHeight="1">
      <c r="A24" s="119"/>
      <c r="B24" s="120"/>
      <c r="C24" s="121"/>
      <c r="D24" s="59" t="str">
        <f>IF(C24="","",VLOOKUP(C24,'2）取組内容シート'!$A:$S,12,))</f>
        <v/>
      </c>
      <c r="E24" s="68"/>
      <c r="F24" s="69"/>
      <c r="G24" s="70"/>
      <c r="H24" s="71" t="s">
        <v>83</v>
      </c>
      <c r="I24" s="72"/>
      <c r="J24" s="72"/>
      <c r="K24" s="270" t="str">
        <f t="shared" si="0"/>
        <v/>
      </c>
      <c r="L24" s="73"/>
    </row>
    <row r="25" spans="1:12" ht="15" customHeight="1">
      <c r="A25" s="119"/>
      <c r="B25" s="120"/>
      <c r="C25" s="121"/>
      <c r="D25" s="59" t="str">
        <f>IF(C25="","",VLOOKUP(C25,'2）取組内容シート'!$A:$S,12,))</f>
        <v/>
      </c>
      <c r="E25" s="68"/>
      <c r="F25" s="69"/>
      <c r="G25" s="70"/>
      <c r="H25" s="71" t="s">
        <v>83</v>
      </c>
      <c r="I25" s="72"/>
      <c r="J25" s="72"/>
      <c r="K25" s="270" t="str">
        <f t="shared" si="0"/>
        <v/>
      </c>
      <c r="L25" s="73"/>
    </row>
    <row r="26" spans="1:12" ht="15" customHeight="1">
      <c r="A26" s="119"/>
      <c r="B26" s="120"/>
      <c r="C26" s="121"/>
      <c r="D26" s="59" t="str">
        <f>IF(C26="","",VLOOKUP(C26,'2）取組内容シート'!$A:$S,12,))</f>
        <v/>
      </c>
      <c r="E26" s="68"/>
      <c r="F26" s="69"/>
      <c r="G26" s="70"/>
      <c r="H26" s="71" t="s">
        <v>83</v>
      </c>
      <c r="I26" s="72"/>
      <c r="J26" s="72"/>
      <c r="K26" s="270" t="str">
        <f t="shared" si="0"/>
        <v/>
      </c>
      <c r="L26" s="73"/>
    </row>
    <row r="27" spans="1:12" ht="15" customHeight="1">
      <c r="A27" s="119"/>
      <c r="B27" s="120"/>
      <c r="C27" s="121"/>
      <c r="D27" s="59" t="str">
        <f>IF(C27="","",VLOOKUP(C27,'2）取組内容シート'!$A:$S,12,))</f>
        <v/>
      </c>
      <c r="E27" s="68"/>
      <c r="F27" s="69"/>
      <c r="G27" s="70"/>
      <c r="H27" s="71" t="s">
        <v>83</v>
      </c>
      <c r="I27" s="72"/>
      <c r="J27" s="72"/>
      <c r="K27" s="270" t="str">
        <f t="shared" si="0"/>
        <v/>
      </c>
      <c r="L27" s="73"/>
    </row>
    <row r="28" spans="1:12" ht="15" customHeight="1">
      <c r="A28" s="119"/>
      <c r="B28" s="120"/>
      <c r="C28" s="121"/>
      <c r="D28" s="59" t="str">
        <f>IF(C28="","",VLOOKUP(C28,'2）取組内容シート'!$A:$S,12,))</f>
        <v/>
      </c>
      <c r="E28" s="68"/>
      <c r="F28" s="69"/>
      <c r="G28" s="70"/>
      <c r="H28" s="71" t="s">
        <v>83</v>
      </c>
      <c r="I28" s="72"/>
      <c r="J28" s="72"/>
      <c r="K28" s="270" t="str">
        <f t="shared" si="0"/>
        <v/>
      </c>
      <c r="L28" s="73"/>
    </row>
    <row r="29" spans="1:12" ht="15" customHeight="1">
      <c r="A29" s="119"/>
      <c r="B29" s="122"/>
      <c r="C29" s="121"/>
      <c r="D29" s="59" t="str">
        <f>IF(C29="","",VLOOKUP(C29,'2）取組内容シート'!$A:$S,12,))</f>
        <v/>
      </c>
      <c r="E29" s="68"/>
      <c r="F29" s="69"/>
      <c r="G29" s="70"/>
      <c r="H29" s="71" t="s">
        <v>83</v>
      </c>
      <c r="I29" s="72"/>
      <c r="J29" s="72"/>
      <c r="K29" s="270" t="str">
        <f t="shared" si="0"/>
        <v/>
      </c>
      <c r="L29" s="73"/>
    </row>
    <row r="30" spans="1:12" ht="15" customHeight="1">
      <c r="A30" s="119"/>
      <c r="B30" s="122"/>
      <c r="C30" s="121"/>
      <c r="D30" s="59" t="str">
        <f>IF(C30="","",VLOOKUP(C30,'2）取組内容シート'!$A:$S,12,))</f>
        <v/>
      </c>
      <c r="E30" s="68"/>
      <c r="F30" s="69"/>
      <c r="G30" s="70"/>
      <c r="H30" s="71" t="s">
        <v>83</v>
      </c>
      <c r="I30" s="72"/>
      <c r="J30" s="72"/>
      <c r="K30" s="270" t="str">
        <f t="shared" si="0"/>
        <v/>
      </c>
      <c r="L30" s="73"/>
    </row>
    <row r="31" spans="1:12" ht="15" customHeight="1">
      <c r="A31" s="119"/>
      <c r="B31" s="122"/>
      <c r="C31" s="121"/>
      <c r="D31" s="59" t="str">
        <f>IF(C31="","",VLOOKUP(C31,'2）取組内容シート'!$A:$S,12,))</f>
        <v/>
      </c>
      <c r="E31" s="68"/>
      <c r="F31" s="69"/>
      <c r="G31" s="70"/>
      <c r="H31" s="71" t="s">
        <v>83</v>
      </c>
      <c r="I31" s="72"/>
      <c r="J31" s="72"/>
      <c r="K31" s="270" t="str">
        <f t="shared" si="0"/>
        <v/>
      </c>
      <c r="L31" s="73"/>
    </row>
    <row r="32" spans="1:12" ht="15" customHeight="1">
      <c r="A32" s="119"/>
      <c r="B32" s="122"/>
      <c r="C32" s="121"/>
      <c r="D32" s="59" t="str">
        <f>IF(C32="","",VLOOKUP(C32,'2）取組内容シート'!$A:$S,12,))</f>
        <v/>
      </c>
      <c r="E32" s="68"/>
      <c r="F32" s="69"/>
      <c r="G32" s="70"/>
      <c r="H32" s="71" t="s">
        <v>83</v>
      </c>
      <c r="I32" s="72"/>
      <c r="J32" s="72"/>
      <c r="K32" s="270" t="str">
        <f t="shared" si="0"/>
        <v/>
      </c>
      <c r="L32" s="73"/>
    </row>
    <row r="33" spans="1:12" ht="15" customHeight="1">
      <c r="A33" s="119"/>
      <c r="B33" s="122"/>
      <c r="C33" s="121"/>
      <c r="D33" s="59" t="str">
        <f>IF(C33="","",VLOOKUP(C33,'2）取組内容シート'!$A:$S,12,))</f>
        <v/>
      </c>
      <c r="E33" s="68"/>
      <c r="F33" s="69"/>
      <c r="G33" s="70"/>
      <c r="H33" s="71" t="s">
        <v>83</v>
      </c>
      <c r="I33" s="72"/>
      <c r="J33" s="72"/>
      <c r="K33" s="270" t="str">
        <f t="shared" si="0"/>
        <v/>
      </c>
      <c r="L33" s="73"/>
    </row>
    <row r="34" spans="1:12" ht="15" customHeight="1">
      <c r="A34" s="119"/>
      <c r="B34" s="122"/>
      <c r="C34" s="121"/>
      <c r="D34" s="59" t="str">
        <f>IF(C34="","",VLOOKUP(C34,'2）取組内容シート'!$A:$S,12,))</f>
        <v/>
      </c>
      <c r="E34" s="68"/>
      <c r="F34" s="69"/>
      <c r="G34" s="70"/>
      <c r="H34" s="71" t="s">
        <v>83</v>
      </c>
      <c r="I34" s="72"/>
      <c r="J34" s="72"/>
      <c r="K34" s="270" t="str">
        <f t="shared" si="0"/>
        <v/>
      </c>
      <c r="L34" s="73"/>
    </row>
    <row r="35" spans="1:12" ht="15" customHeight="1">
      <c r="A35" s="119"/>
      <c r="B35" s="122"/>
      <c r="C35" s="121"/>
      <c r="D35" s="59" t="str">
        <f>IF(C35="","",VLOOKUP(C35,'2）取組内容シート'!$A:$S,12,))</f>
        <v/>
      </c>
      <c r="E35" s="68"/>
      <c r="F35" s="69"/>
      <c r="G35" s="70"/>
      <c r="H35" s="71" t="s">
        <v>83</v>
      </c>
      <c r="I35" s="72"/>
      <c r="J35" s="72"/>
      <c r="K35" s="270" t="str">
        <f t="shared" si="0"/>
        <v/>
      </c>
      <c r="L35" s="73"/>
    </row>
    <row r="36" spans="1:12" ht="15" customHeight="1">
      <c r="A36" s="119"/>
      <c r="B36" s="122"/>
      <c r="C36" s="121"/>
      <c r="D36" s="59" t="str">
        <f>IF(C36="","",VLOOKUP(C36,'2）取組内容シート'!$A:$S,12,))</f>
        <v/>
      </c>
      <c r="E36" s="68"/>
      <c r="F36" s="69"/>
      <c r="G36" s="70"/>
      <c r="H36" s="71" t="s">
        <v>83</v>
      </c>
      <c r="I36" s="72"/>
      <c r="J36" s="72"/>
      <c r="K36" s="270" t="str">
        <f t="shared" si="0"/>
        <v/>
      </c>
      <c r="L36" s="73"/>
    </row>
    <row r="37" spans="1:12" ht="15" customHeight="1">
      <c r="A37" s="119"/>
      <c r="B37" s="122"/>
      <c r="C37" s="121"/>
      <c r="D37" s="59" t="str">
        <f>IF(C37="","",VLOOKUP(C37,'2）取組内容シート'!$A:$S,12,))</f>
        <v/>
      </c>
      <c r="E37" s="68"/>
      <c r="F37" s="69"/>
      <c r="G37" s="70"/>
      <c r="H37" s="71" t="s">
        <v>83</v>
      </c>
      <c r="I37" s="72"/>
      <c r="J37" s="72"/>
      <c r="K37" s="270" t="str">
        <f t="shared" si="0"/>
        <v/>
      </c>
      <c r="L37" s="73"/>
    </row>
    <row r="38" spans="1:12" ht="15" customHeight="1">
      <c r="A38" s="119"/>
      <c r="B38" s="122"/>
      <c r="C38" s="121"/>
      <c r="D38" s="59" t="str">
        <f>IF(C38="","",VLOOKUP(C38,'2）取組内容シート'!$A:$S,12,))</f>
        <v/>
      </c>
      <c r="E38" s="68"/>
      <c r="F38" s="69"/>
      <c r="G38" s="70"/>
      <c r="H38" s="71" t="s">
        <v>83</v>
      </c>
      <c r="I38" s="72"/>
      <c r="J38" s="72"/>
      <c r="K38" s="270" t="str">
        <f t="shared" si="0"/>
        <v/>
      </c>
      <c r="L38" s="73"/>
    </row>
    <row r="39" spans="1:12" ht="15" customHeight="1">
      <c r="A39" s="119"/>
      <c r="B39" s="122"/>
      <c r="C39" s="121"/>
      <c r="D39" s="59" t="str">
        <f>IF(C39="","",VLOOKUP(C39,'2）取組内容シート'!$A:$S,12,))</f>
        <v/>
      </c>
      <c r="E39" s="68"/>
      <c r="F39" s="69"/>
      <c r="G39" s="70"/>
      <c r="H39" s="71" t="s">
        <v>83</v>
      </c>
      <c r="I39" s="72"/>
      <c r="J39" s="72"/>
      <c r="K39" s="270" t="str">
        <f t="shared" si="0"/>
        <v/>
      </c>
      <c r="L39" s="73"/>
    </row>
    <row r="40" spans="1:12" ht="15" customHeight="1">
      <c r="A40" s="119"/>
      <c r="B40" s="122"/>
      <c r="C40" s="121"/>
      <c r="D40" s="59" t="str">
        <f>IF(C40="","",VLOOKUP(C40,'2）取組内容シート'!$A:$S,12,))</f>
        <v/>
      </c>
      <c r="E40" s="68"/>
      <c r="F40" s="69"/>
      <c r="G40" s="70"/>
      <c r="H40" s="71" t="s">
        <v>83</v>
      </c>
      <c r="I40" s="72"/>
      <c r="J40" s="72"/>
      <c r="K40" s="270" t="str">
        <f t="shared" si="0"/>
        <v/>
      </c>
      <c r="L40" s="73"/>
    </row>
    <row r="41" spans="1:12" ht="15" customHeight="1">
      <c r="A41" s="119"/>
      <c r="B41" s="122"/>
      <c r="C41" s="121"/>
      <c r="D41" s="59" t="str">
        <f>IF(C41="","",VLOOKUP(C41,'2）取組内容シート'!$A:$S,12,))</f>
        <v/>
      </c>
      <c r="E41" s="68"/>
      <c r="F41" s="69"/>
      <c r="G41" s="70"/>
      <c r="H41" s="71" t="s">
        <v>83</v>
      </c>
      <c r="I41" s="72"/>
      <c r="J41" s="72"/>
      <c r="K41" s="270" t="str">
        <f t="shared" si="0"/>
        <v/>
      </c>
      <c r="L41" s="73"/>
    </row>
    <row r="42" spans="1:12" ht="15" customHeight="1">
      <c r="A42" s="119"/>
      <c r="B42" s="122"/>
      <c r="C42" s="121"/>
      <c r="D42" s="59" t="str">
        <f>IF(C42="","",VLOOKUP(C42,'2）取組内容シート'!$A:$S,12,))</f>
        <v/>
      </c>
      <c r="E42" s="68"/>
      <c r="F42" s="69"/>
      <c r="G42" s="70"/>
      <c r="H42" s="71" t="s">
        <v>83</v>
      </c>
      <c r="I42" s="72"/>
      <c r="J42" s="72"/>
      <c r="K42" s="270" t="str">
        <f t="shared" si="0"/>
        <v/>
      </c>
      <c r="L42" s="73"/>
    </row>
    <row r="43" spans="1:12" ht="15" customHeight="1">
      <c r="A43" s="119"/>
      <c r="B43" s="122"/>
      <c r="C43" s="121"/>
      <c r="D43" s="59" t="str">
        <f>IF(C43="","",VLOOKUP(C43,'2）取組内容シート'!$A:$S,12,))</f>
        <v/>
      </c>
      <c r="E43" s="68"/>
      <c r="F43" s="69"/>
      <c r="G43" s="70"/>
      <c r="H43" s="71" t="s">
        <v>83</v>
      </c>
      <c r="I43" s="72"/>
      <c r="J43" s="72"/>
      <c r="K43" s="270" t="str">
        <f t="shared" si="0"/>
        <v/>
      </c>
      <c r="L43" s="73"/>
    </row>
    <row r="44" spans="1:12" ht="15" customHeight="1">
      <c r="A44" s="119"/>
      <c r="B44" s="122"/>
      <c r="C44" s="121"/>
      <c r="D44" s="59" t="str">
        <f>IF(C44="","",VLOOKUP(C44,'2）取組内容シート'!$A:$S,12,))</f>
        <v/>
      </c>
      <c r="E44" s="68"/>
      <c r="F44" s="69"/>
      <c r="G44" s="70"/>
      <c r="H44" s="71" t="s">
        <v>83</v>
      </c>
      <c r="I44" s="72"/>
      <c r="J44" s="72"/>
      <c r="K44" s="270" t="str">
        <f t="shared" si="0"/>
        <v/>
      </c>
      <c r="L44" s="73"/>
    </row>
    <row r="45" spans="1:12" ht="15" customHeight="1">
      <c r="A45" s="119"/>
      <c r="B45" s="122"/>
      <c r="C45" s="121"/>
      <c r="D45" s="59" t="str">
        <f>IF(C45="","",VLOOKUP(C45,'2）取組内容シート'!$A:$S,12,))</f>
        <v/>
      </c>
      <c r="E45" s="68"/>
      <c r="F45" s="69"/>
      <c r="G45" s="70"/>
      <c r="H45" s="71" t="s">
        <v>83</v>
      </c>
      <c r="I45" s="72"/>
      <c r="J45" s="72"/>
      <c r="K45" s="270" t="str">
        <f t="shared" si="0"/>
        <v/>
      </c>
      <c r="L45" s="73"/>
    </row>
    <row r="46" spans="1:12" ht="15" customHeight="1">
      <c r="A46" s="119"/>
      <c r="B46" s="122"/>
      <c r="C46" s="121"/>
      <c r="D46" s="59" t="str">
        <f>IF(C46="","",VLOOKUP(C46,'2）取組内容シート'!$A:$S,12,))</f>
        <v/>
      </c>
      <c r="E46" s="68"/>
      <c r="F46" s="69"/>
      <c r="G46" s="70"/>
      <c r="H46" s="71" t="s">
        <v>83</v>
      </c>
      <c r="I46" s="72"/>
      <c r="J46" s="72"/>
      <c r="K46" s="270" t="str">
        <f t="shared" si="0"/>
        <v/>
      </c>
      <c r="L46" s="73"/>
    </row>
    <row r="47" spans="1:12" ht="15" customHeight="1">
      <c r="A47" s="119"/>
      <c r="B47" s="122"/>
      <c r="C47" s="121"/>
      <c r="D47" s="59" t="str">
        <f>IF(C47="","",VLOOKUP(C47,'2）取組内容シート'!$A:$S,12,))</f>
        <v/>
      </c>
      <c r="E47" s="68"/>
      <c r="F47" s="69"/>
      <c r="G47" s="70"/>
      <c r="H47" s="71" t="s">
        <v>83</v>
      </c>
      <c r="I47" s="72"/>
      <c r="J47" s="72"/>
      <c r="K47" s="270" t="str">
        <f t="shared" si="0"/>
        <v/>
      </c>
      <c r="L47" s="73"/>
    </row>
    <row r="48" spans="1:12" ht="15" customHeight="1">
      <c r="A48" s="119"/>
      <c r="B48" s="122"/>
      <c r="C48" s="121"/>
      <c r="D48" s="59" t="str">
        <f>IF(C48="","",VLOOKUP(C48,'2）取組内容シート'!$A:$S,12,))</f>
        <v/>
      </c>
      <c r="E48" s="68"/>
      <c r="F48" s="69"/>
      <c r="G48" s="70"/>
      <c r="H48" s="71" t="s">
        <v>83</v>
      </c>
      <c r="I48" s="72"/>
      <c r="J48" s="72"/>
      <c r="K48" s="270" t="str">
        <f t="shared" si="0"/>
        <v/>
      </c>
      <c r="L48" s="73"/>
    </row>
    <row r="49" spans="1:12" ht="15" customHeight="1">
      <c r="A49" s="119"/>
      <c r="B49" s="122"/>
      <c r="C49" s="121"/>
      <c r="D49" s="59" t="str">
        <f>IF(C49="","",VLOOKUP(C49,'2）取組内容シート'!$A:$S,12,))</f>
        <v/>
      </c>
      <c r="E49" s="68"/>
      <c r="F49" s="69"/>
      <c r="G49" s="70"/>
      <c r="H49" s="71" t="s">
        <v>83</v>
      </c>
      <c r="I49" s="72"/>
      <c r="J49" s="72"/>
      <c r="K49" s="270" t="str">
        <f t="shared" si="0"/>
        <v/>
      </c>
      <c r="L49" s="73"/>
    </row>
    <row r="50" spans="1:12" ht="15" customHeight="1">
      <c r="A50" s="119"/>
      <c r="B50" s="122"/>
      <c r="C50" s="121"/>
      <c r="D50" s="59" t="str">
        <f>IF(C50="","",VLOOKUP(C50,'2）取組内容シート'!$A:$S,12,))</f>
        <v/>
      </c>
      <c r="E50" s="68"/>
      <c r="F50" s="69"/>
      <c r="G50" s="70"/>
      <c r="H50" s="71" t="s">
        <v>83</v>
      </c>
      <c r="I50" s="72"/>
      <c r="J50" s="72"/>
      <c r="K50" s="270" t="str">
        <f t="shared" si="0"/>
        <v/>
      </c>
      <c r="L50" s="73"/>
    </row>
    <row r="51" spans="1:12" ht="15" customHeight="1">
      <c r="A51" s="119"/>
      <c r="B51" s="122"/>
      <c r="C51" s="121"/>
      <c r="D51" s="59" t="str">
        <f>IF(C51="","",VLOOKUP(C51,'2）取組内容シート'!$A:$S,12,))</f>
        <v/>
      </c>
      <c r="E51" s="68"/>
      <c r="F51" s="69"/>
      <c r="G51" s="70"/>
      <c r="H51" s="71" t="s">
        <v>83</v>
      </c>
      <c r="I51" s="72"/>
      <c r="J51" s="72"/>
      <c r="K51" s="270" t="str">
        <f t="shared" si="0"/>
        <v/>
      </c>
      <c r="L51" s="73"/>
    </row>
    <row r="52" spans="1:12" ht="15" customHeight="1">
      <c r="A52" s="119"/>
      <c r="B52" s="122"/>
      <c r="C52" s="121"/>
      <c r="D52" s="59" t="str">
        <f>IF(C52="","",VLOOKUP(C52,'2）取組内容シート'!$A:$S,12,))</f>
        <v/>
      </c>
      <c r="E52" s="68"/>
      <c r="F52" s="69"/>
      <c r="G52" s="70"/>
      <c r="H52" s="71" t="s">
        <v>83</v>
      </c>
      <c r="I52" s="72"/>
      <c r="J52" s="72"/>
      <c r="K52" s="270" t="str">
        <f t="shared" si="0"/>
        <v/>
      </c>
      <c r="L52" s="73"/>
    </row>
    <row r="53" spans="1:12" ht="15" customHeight="1">
      <c r="A53" s="119"/>
      <c r="B53" s="122"/>
      <c r="C53" s="121"/>
      <c r="D53" s="59" t="str">
        <f>IF(C53="","",VLOOKUP(C53,'2）取組内容シート'!$A:$S,12,))</f>
        <v/>
      </c>
      <c r="E53" s="68"/>
      <c r="F53" s="69"/>
      <c r="G53" s="70"/>
      <c r="H53" s="71" t="s">
        <v>83</v>
      </c>
      <c r="I53" s="72"/>
      <c r="J53" s="72"/>
      <c r="K53" s="270" t="str">
        <f t="shared" si="0"/>
        <v/>
      </c>
      <c r="L53" s="73"/>
    </row>
    <row r="54" spans="1:12" ht="15" customHeight="1">
      <c r="A54" s="119"/>
      <c r="B54" s="122"/>
      <c r="C54" s="121"/>
      <c r="D54" s="59" t="str">
        <f>IF(C54="","",VLOOKUP(C54,'2）取組内容シート'!$A:$S,12,))</f>
        <v/>
      </c>
      <c r="E54" s="68"/>
      <c r="F54" s="69"/>
      <c r="G54" s="70"/>
      <c r="H54" s="71" t="s">
        <v>83</v>
      </c>
      <c r="I54" s="72"/>
      <c r="J54" s="72"/>
      <c r="K54" s="270" t="str">
        <f t="shared" si="0"/>
        <v/>
      </c>
      <c r="L54" s="73"/>
    </row>
    <row r="55" spans="1:12" ht="15" customHeight="1">
      <c r="A55" s="119"/>
      <c r="B55" s="122"/>
      <c r="C55" s="121"/>
      <c r="D55" s="59" t="str">
        <f>IF(C55="","",VLOOKUP(C55,'2）取組内容シート'!$A:$S,12,))</f>
        <v/>
      </c>
      <c r="E55" s="68"/>
      <c r="F55" s="69"/>
      <c r="G55" s="70"/>
      <c r="H55" s="71" t="s">
        <v>83</v>
      </c>
      <c r="I55" s="72"/>
      <c r="J55" s="72"/>
      <c r="K55" s="270" t="str">
        <f t="shared" si="0"/>
        <v/>
      </c>
      <c r="L55" s="73"/>
    </row>
    <row r="56" spans="1:12" ht="15" customHeight="1">
      <c r="A56" s="119"/>
      <c r="B56" s="122"/>
      <c r="C56" s="121"/>
      <c r="D56" s="59" t="str">
        <f>IF(C56="","",VLOOKUP(C56,'2）取組内容シート'!$A:$S,12,))</f>
        <v/>
      </c>
      <c r="E56" s="68"/>
      <c r="F56" s="69"/>
      <c r="G56" s="70"/>
      <c r="H56" s="71" t="s">
        <v>83</v>
      </c>
      <c r="I56" s="72"/>
      <c r="J56" s="72"/>
      <c r="K56" s="270" t="str">
        <f t="shared" si="0"/>
        <v/>
      </c>
      <c r="L56" s="73"/>
    </row>
    <row r="57" spans="1:12" ht="15" customHeight="1">
      <c r="A57" s="119"/>
      <c r="B57" s="122"/>
      <c r="C57" s="121"/>
      <c r="D57" s="59" t="str">
        <f>IF(C57="","",VLOOKUP(C57,'2）取組内容シート'!$A:$S,12,))</f>
        <v/>
      </c>
      <c r="E57" s="68"/>
      <c r="F57" s="69"/>
      <c r="G57" s="70"/>
      <c r="H57" s="71" t="s">
        <v>83</v>
      </c>
      <c r="I57" s="72"/>
      <c r="J57" s="72"/>
      <c r="K57" s="270" t="str">
        <f t="shared" si="0"/>
        <v/>
      </c>
      <c r="L57" s="73"/>
    </row>
    <row r="58" spans="1:12" ht="15" customHeight="1">
      <c r="A58" s="119"/>
      <c r="B58" s="122"/>
      <c r="C58" s="121"/>
      <c r="D58" s="59" t="str">
        <f>IF(C58="","",VLOOKUP(C58,'2）取組内容シート'!$A:$S,12,))</f>
        <v/>
      </c>
      <c r="E58" s="68"/>
      <c r="F58" s="69"/>
      <c r="G58" s="70"/>
      <c r="H58" s="71" t="s">
        <v>83</v>
      </c>
      <c r="I58" s="72"/>
      <c r="J58" s="72"/>
      <c r="K58" s="270" t="str">
        <f t="shared" si="0"/>
        <v/>
      </c>
      <c r="L58" s="73"/>
    </row>
    <row r="59" spans="1:12" ht="15" customHeight="1">
      <c r="A59" s="119"/>
      <c r="B59" s="122"/>
      <c r="C59" s="121"/>
      <c r="D59" s="59" t="str">
        <f>IF(C59="","",VLOOKUP(C59,'2）取組内容シート'!$A:$S,12,))</f>
        <v/>
      </c>
      <c r="E59" s="68"/>
      <c r="F59" s="69"/>
      <c r="G59" s="70"/>
      <c r="H59" s="71" t="s">
        <v>83</v>
      </c>
      <c r="I59" s="72"/>
      <c r="J59" s="72"/>
      <c r="K59" s="270" t="str">
        <f t="shared" si="0"/>
        <v/>
      </c>
      <c r="L59" s="73"/>
    </row>
    <row r="60" spans="1:12" ht="15" customHeight="1">
      <c r="A60" s="119"/>
      <c r="B60" s="122"/>
      <c r="C60" s="121"/>
      <c r="D60" s="59" t="str">
        <f>IF(C60="","",VLOOKUP(C60,'2）取組内容シート'!$A:$S,12,))</f>
        <v/>
      </c>
      <c r="E60" s="68"/>
      <c r="F60" s="69"/>
      <c r="G60" s="70"/>
      <c r="H60" s="71" t="s">
        <v>83</v>
      </c>
      <c r="I60" s="72"/>
      <c r="J60" s="72"/>
      <c r="K60" s="270" t="str">
        <f t="shared" si="0"/>
        <v/>
      </c>
      <c r="L60" s="73"/>
    </row>
    <row r="61" spans="1:12" ht="15" customHeight="1">
      <c r="A61" s="119"/>
      <c r="B61" s="122"/>
      <c r="C61" s="121"/>
      <c r="D61" s="59" t="str">
        <f>IF(C61="","",VLOOKUP(C61,'2）取組内容シート'!$A:$S,12,))</f>
        <v/>
      </c>
      <c r="E61" s="68"/>
      <c r="F61" s="69"/>
      <c r="G61" s="70"/>
      <c r="H61" s="71" t="s">
        <v>83</v>
      </c>
      <c r="I61" s="72"/>
      <c r="J61" s="72"/>
      <c r="K61" s="270" t="str">
        <f t="shared" si="0"/>
        <v/>
      </c>
      <c r="L61" s="73"/>
    </row>
    <row r="62" spans="1:12" ht="15" customHeight="1">
      <c r="A62" s="119"/>
      <c r="B62" s="122"/>
      <c r="C62" s="121"/>
      <c r="D62" s="59" t="str">
        <f>IF(C62="","",VLOOKUP(C62,'2）取組内容シート'!$A:$S,12,))</f>
        <v/>
      </c>
      <c r="E62" s="68"/>
      <c r="F62" s="69"/>
      <c r="G62" s="70"/>
      <c r="H62" s="71" t="s">
        <v>83</v>
      </c>
      <c r="I62" s="72"/>
      <c r="J62" s="72"/>
      <c r="K62" s="270" t="str">
        <f t="shared" si="0"/>
        <v/>
      </c>
      <c r="L62" s="73"/>
    </row>
    <row r="63" spans="1:12" ht="15" customHeight="1">
      <c r="A63" s="119"/>
      <c r="B63" s="122"/>
      <c r="C63" s="121"/>
      <c r="D63" s="59" t="str">
        <f>IF(C63="","",VLOOKUP(C63,'2）取組内容シート'!$A:$S,12,))</f>
        <v/>
      </c>
      <c r="E63" s="68"/>
      <c r="F63" s="69"/>
      <c r="G63" s="70"/>
      <c r="H63" s="71" t="s">
        <v>83</v>
      </c>
      <c r="I63" s="72"/>
      <c r="J63" s="72"/>
      <c r="K63" s="270" t="str">
        <f t="shared" si="0"/>
        <v/>
      </c>
      <c r="L63" s="73"/>
    </row>
    <row r="64" spans="1:12" ht="15" customHeight="1">
      <c r="A64" s="119"/>
      <c r="B64" s="122"/>
      <c r="C64" s="121"/>
      <c r="D64" s="59" t="str">
        <f>IF(C64="","",VLOOKUP(C64,'2）取組内容シート'!$A:$S,12,))</f>
        <v/>
      </c>
      <c r="E64" s="68"/>
      <c r="F64" s="69"/>
      <c r="G64" s="70"/>
      <c r="H64" s="71" t="s">
        <v>83</v>
      </c>
      <c r="I64" s="72"/>
      <c r="J64" s="72"/>
      <c r="K64" s="270" t="str">
        <f t="shared" si="0"/>
        <v/>
      </c>
      <c r="L64" s="73"/>
    </row>
    <row r="65" spans="1:17" ht="15" customHeight="1">
      <c r="A65" s="119"/>
      <c r="B65" s="122"/>
      <c r="C65" s="121"/>
      <c r="D65" s="59" t="str">
        <f>IF(C65="","",VLOOKUP(C65,'2）取組内容シート'!$A:$S,12,))</f>
        <v/>
      </c>
      <c r="E65" s="68"/>
      <c r="F65" s="69"/>
      <c r="G65" s="70"/>
      <c r="H65" s="71" t="s">
        <v>83</v>
      </c>
      <c r="I65" s="72"/>
      <c r="J65" s="72"/>
      <c r="K65" s="270" t="str">
        <f t="shared" si="0"/>
        <v/>
      </c>
      <c r="L65" s="73"/>
    </row>
    <row r="66" spans="1:17" ht="15" customHeight="1" thickBot="1">
      <c r="A66" s="123"/>
      <c r="B66" s="124"/>
      <c r="C66" s="125"/>
      <c r="D66" s="271" t="str">
        <f>IF(C66="","",VLOOKUP(C66,'2）取組内容シート'!$A:$S,12,))</f>
        <v/>
      </c>
      <c r="E66" s="78"/>
      <c r="F66" s="79"/>
      <c r="G66" s="80"/>
      <c r="H66" s="81" t="s">
        <v>83</v>
      </c>
      <c r="I66" s="82"/>
      <c r="J66" s="82"/>
      <c r="K66" s="290" t="str">
        <f t="shared" si="0"/>
        <v/>
      </c>
      <c r="L66" s="83"/>
    </row>
    <row r="67" spans="1:17" s="40" customFormat="1" ht="22.5" customHeight="1" thickTop="1">
      <c r="A67" s="84" t="s">
        <v>101</v>
      </c>
      <c r="J67" s="291" t="s">
        <v>198</v>
      </c>
      <c r="K67" s="289">
        <f>SUM(K7:K66)</f>
        <v>0</v>
      </c>
      <c r="L67" s="74" t="s">
        <v>102</v>
      </c>
    </row>
    <row r="68" spans="1:17" s="40" customFormat="1" ht="22.5" customHeight="1">
      <c r="J68" s="285" t="s">
        <v>199</v>
      </c>
      <c r="K68" s="126">
        <f>$D$4-$K$67</f>
        <v>0</v>
      </c>
      <c r="N68" s="87"/>
    </row>
    <row r="69" spans="1:17" s="40" customFormat="1" ht="22.5" customHeight="1">
      <c r="G69" s="88"/>
      <c r="H69" s="88"/>
      <c r="I69" s="88"/>
      <c r="J69" s="88"/>
      <c r="K69" s="89"/>
      <c r="L69" s="88"/>
    </row>
    <row r="70" spans="1:17" ht="15" customHeight="1">
      <c r="C70" s="39"/>
      <c r="D70" s="39"/>
    </row>
    <row r="71" spans="1:17" ht="15" customHeight="1">
      <c r="B71" s="127" t="s">
        <v>103</v>
      </c>
      <c r="C71" s="127"/>
      <c r="D71" s="45"/>
      <c r="E71" s="45"/>
      <c r="F71" s="45"/>
      <c r="G71" s="128"/>
      <c r="H71" s="128"/>
      <c r="I71" s="42"/>
      <c r="J71" s="42"/>
      <c r="K71" s="128"/>
      <c r="L71" s="128"/>
    </row>
    <row r="72" spans="1:17" ht="15" customHeight="1" thickBot="1">
      <c r="B72" s="127"/>
      <c r="C72" s="127"/>
      <c r="D72" s="45"/>
      <c r="E72" s="45"/>
      <c r="F72" s="45"/>
      <c r="G72" s="128"/>
      <c r="H72" s="128"/>
      <c r="I72" s="42"/>
      <c r="J72" s="42"/>
      <c r="K72" s="128"/>
      <c r="L72" s="128"/>
    </row>
    <row r="73" spans="1:17" ht="25" customHeight="1" thickBot="1">
      <c r="B73" s="129"/>
      <c r="C73" s="130" t="s">
        <v>104</v>
      </c>
      <c r="D73" s="131"/>
      <c r="E73" s="131"/>
      <c r="F73" s="131"/>
      <c r="G73" s="131"/>
      <c r="H73" s="131"/>
      <c r="I73" s="132"/>
      <c r="J73" s="133"/>
      <c r="K73" s="134" t="s">
        <v>105</v>
      </c>
      <c r="L73" s="135"/>
      <c r="N73" s="136" t="s">
        <v>106</v>
      </c>
      <c r="O73" s="136" t="s">
        <v>107</v>
      </c>
      <c r="P73" s="136" t="s">
        <v>108</v>
      </c>
      <c r="Q73" s="136" t="s">
        <v>109</v>
      </c>
    </row>
    <row r="74" spans="1:17" ht="25" customHeight="1" thickBot="1">
      <c r="B74" s="129"/>
      <c r="C74" s="130" t="s">
        <v>195</v>
      </c>
      <c r="D74" s="131"/>
      <c r="E74" s="131"/>
      <c r="F74" s="131"/>
      <c r="G74" s="131"/>
      <c r="H74" s="131"/>
      <c r="I74" s="132"/>
      <c r="J74" s="133"/>
      <c r="K74" s="134" t="s">
        <v>110</v>
      </c>
      <c r="L74" s="135"/>
      <c r="M74" s="74" t="s">
        <v>84</v>
      </c>
      <c r="N74" s="137">
        <f>'4）支出計画書シート'!N29</f>
        <v>0</v>
      </c>
      <c r="O74" s="138">
        <f t="shared" ref="O74:O80" si="1">SUMIF($E$7:$E$66,M74,$K$7:$K$66)</f>
        <v>0</v>
      </c>
      <c r="P74" s="137">
        <f>O74-N74</f>
        <v>0</v>
      </c>
      <c r="Q74" s="139" t="e">
        <f>P74/N74</f>
        <v>#DIV/0!</v>
      </c>
    </row>
    <row r="75" spans="1:17" ht="25" customHeight="1" thickBot="1">
      <c r="B75" s="129"/>
      <c r="C75" s="130" t="s">
        <v>111</v>
      </c>
      <c r="D75" s="131"/>
      <c r="E75" s="131"/>
      <c r="F75" s="131"/>
      <c r="G75" s="131"/>
      <c r="H75" s="131"/>
      <c r="I75" s="132"/>
      <c r="J75" s="133"/>
      <c r="K75" s="128"/>
      <c r="L75" s="128"/>
      <c r="M75" s="76" t="s">
        <v>85</v>
      </c>
      <c r="N75" s="137">
        <f>'4）支出計画書シート'!N30</f>
        <v>0</v>
      </c>
      <c r="O75" s="138">
        <f t="shared" si="1"/>
        <v>0</v>
      </c>
      <c r="P75" s="137">
        <f t="shared" ref="P75:P81" si="2">O75-N75</f>
        <v>0</v>
      </c>
      <c r="Q75" s="139" t="e">
        <f t="shared" ref="Q75:Q81" si="3">P75/N75</f>
        <v>#DIV/0!</v>
      </c>
    </row>
    <row r="76" spans="1:17" ht="25" customHeight="1" thickBot="1">
      <c r="B76" s="129"/>
      <c r="C76" s="130" t="s">
        <v>196</v>
      </c>
      <c r="D76" s="131"/>
      <c r="E76" s="131"/>
      <c r="F76" s="131"/>
      <c r="G76" s="131"/>
      <c r="H76" s="131"/>
      <c r="I76" s="132"/>
      <c r="J76" s="133"/>
      <c r="K76" s="128"/>
      <c r="L76" s="128"/>
      <c r="M76" s="76" t="s">
        <v>86</v>
      </c>
      <c r="N76" s="137">
        <f>'4）支出計画書シート'!N31</f>
        <v>0</v>
      </c>
      <c r="O76" s="138">
        <f t="shared" si="1"/>
        <v>0</v>
      </c>
      <c r="P76" s="137">
        <f t="shared" si="2"/>
        <v>0</v>
      </c>
      <c r="Q76" s="139" t="e">
        <f t="shared" si="3"/>
        <v>#DIV/0!</v>
      </c>
    </row>
    <row r="77" spans="1:17" ht="25" customHeight="1" thickBot="1">
      <c r="B77" s="129"/>
      <c r="C77" s="130" t="s">
        <v>112</v>
      </c>
      <c r="D77" s="131"/>
      <c r="E77" s="131"/>
      <c r="F77" s="131"/>
      <c r="G77" s="131"/>
      <c r="H77" s="131"/>
      <c r="I77" s="132"/>
      <c r="J77" s="133"/>
      <c r="K77" s="128"/>
      <c r="L77" s="128"/>
      <c r="M77" s="76" t="s">
        <v>87</v>
      </c>
      <c r="N77" s="137">
        <f>'4）支出計画書シート'!N32</f>
        <v>0</v>
      </c>
      <c r="O77" s="138">
        <f t="shared" si="1"/>
        <v>0</v>
      </c>
      <c r="P77" s="137">
        <f t="shared" si="2"/>
        <v>0</v>
      </c>
      <c r="Q77" s="139" t="e">
        <f t="shared" si="3"/>
        <v>#DIV/0!</v>
      </c>
    </row>
    <row r="78" spans="1:17" ht="24.75" customHeight="1" thickBot="1">
      <c r="B78" s="129"/>
      <c r="C78" s="130" t="s">
        <v>197</v>
      </c>
      <c r="D78" s="131"/>
      <c r="E78" s="131"/>
      <c r="F78" s="131"/>
      <c r="G78" s="131"/>
      <c r="H78" s="131"/>
      <c r="I78" s="132"/>
      <c r="J78" s="133"/>
      <c r="K78" s="128"/>
      <c r="L78" s="128"/>
      <c r="M78" s="76" t="s">
        <v>88</v>
      </c>
      <c r="N78" s="137">
        <f>'4）支出計画書シート'!N33</f>
        <v>0</v>
      </c>
      <c r="O78" s="138">
        <f t="shared" si="1"/>
        <v>0</v>
      </c>
      <c r="P78" s="137">
        <f t="shared" si="2"/>
        <v>0</v>
      </c>
      <c r="Q78" s="139" t="e">
        <f t="shared" si="3"/>
        <v>#DIV/0!</v>
      </c>
    </row>
    <row r="79" spans="1:17" ht="25" customHeight="1" thickBot="1">
      <c r="B79" s="129"/>
      <c r="C79" s="130" t="s">
        <v>113</v>
      </c>
      <c r="D79" s="131"/>
      <c r="E79" s="131"/>
      <c r="F79" s="131"/>
      <c r="G79" s="131"/>
      <c r="H79" s="131"/>
      <c r="I79" s="132"/>
      <c r="J79" s="133"/>
      <c r="K79" s="128"/>
      <c r="L79" s="128"/>
      <c r="M79" s="76" t="s">
        <v>89</v>
      </c>
      <c r="N79" s="137">
        <f>'4）支出計画書シート'!N34</f>
        <v>0</v>
      </c>
      <c r="O79" s="138">
        <f t="shared" si="1"/>
        <v>0</v>
      </c>
      <c r="P79" s="137">
        <f t="shared" si="2"/>
        <v>0</v>
      </c>
      <c r="Q79" s="139" t="e">
        <f t="shared" si="3"/>
        <v>#DIV/0!</v>
      </c>
    </row>
    <row r="80" spans="1:17" ht="25" customHeight="1">
      <c r="B80" s="140" t="s">
        <v>114</v>
      </c>
      <c r="C80" s="140"/>
      <c r="D80" s="45"/>
      <c r="E80" s="45"/>
      <c r="F80" s="45"/>
      <c r="G80" s="128"/>
      <c r="H80" s="128"/>
      <c r="I80" s="42"/>
      <c r="J80" s="42"/>
      <c r="K80" s="128"/>
      <c r="L80" s="128"/>
      <c r="M80" s="76" t="s">
        <v>90</v>
      </c>
      <c r="N80" s="137">
        <f>'4）支出計画書シート'!N35</f>
        <v>0</v>
      </c>
      <c r="O80" s="138">
        <f t="shared" si="1"/>
        <v>0</v>
      </c>
      <c r="P80" s="137">
        <f t="shared" si="2"/>
        <v>0</v>
      </c>
      <c r="Q80" s="139" t="e">
        <f t="shared" si="3"/>
        <v>#DIV/0!</v>
      </c>
    </row>
    <row r="81" spans="1:17" ht="25" customHeight="1">
      <c r="A81" s="45"/>
      <c r="B81" s="45"/>
      <c r="C81" s="140"/>
      <c r="D81" s="140"/>
      <c r="E81" s="140"/>
      <c r="F81" s="45"/>
      <c r="G81" s="128"/>
      <c r="H81" s="128"/>
      <c r="I81" s="128"/>
      <c r="J81" s="128"/>
      <c r="K81" s="128"/>
      <c r="L81" s="128"/>
      <c r="M81" s="40" t="s">
        <v>92</v>
      </c>
      <c r="N81" s="141">
        <f>SUM(N74:N80)</f>
        <v>0</v>
      </c>
      <c r="O81" s="141">
        <f>SUM(O74:O80)</f>
        <v>0</v>
      </c>
      <c r="P81" s="142">
        <f t="shared" si="2"/>
        <v>0</v>
      </c>
      <c r="Q81" s="143" t="e">
        <f t="shared" si="3"/>
        <v>#DIV/0!</v>
      </c>
    </row>
    <row r="82" spans="1:17" ht="15" customHeight="1">
      <c r="A82" s="45"/>
      <c r="B82" s="45"/>
      <c r="C82" s="140"/>
      <c r="D82" s="140"/>
      <c r="E82" s="140"/>
      <c r="F82" s="45"/>
      <c r="G82" s="128"/>
      <c r="H82" s="128"/>
      <c r="I82" s="128"/>
      <c r="J82" s="128"/>
      <c r="K82" s="128"/>
      <c r="L82" s="128"/>
    </row>
    <row r="83" spans="1:17" ht="15" customHeight="1">
      <c r="A83" s="45"/>
      <c r="B83" s="45"/>
      <c r="C83" s="140"/>
      <c r="D83" s="140"/>
      <c r="E83" s="140"/>
      <c r="F83" s="45"/>
      <c r="G83" s="128"/>
      <c r="H83" s="128"/>
      <c r="I83" s="128"/>
      <c r="J83" s="128"/>
      <c r="K83" s="128"/>
      <c r="L83" s="128"/>
    </row>
    <row r="84" spans="1:17" ht="15" customHeight="1">
      <c r="A84" s="45"/>
      <c r="B84" s="45"/>
      <c r="C84" s="140"/>
      <c r="D84" s="140"/>
      <c r="E84" s="140"/>
      <c r="F84" s="45"/>
      <c r="G84" s="128"/>
      <c r="H84" s="128"/>
      <c r="I84" s="128"/>
      <c r="J84" s="128"/>
      <c r="K84" s="128"/>
      <c r="L84" s="128"/>
    </row>
    <row r="85" spans="1:17" ht="15" customHeight="1">
      <c r="A85" s="45"/>
      <c r="B85" s="45"/>
      <c r="C85" s="140"/>
      <c r="D85" s="140"/>
      <c r="E85" s="140"/>
      <c r="F85" s="45"/>
      <c r="G85" s="128"/>
      <c r="H85" s="128"/>
      <c r="I85" s="128"/>
      <c r="J85" s="128"/>
      <c r="K85" s="128"/>
      <c r="L85" s="128"/>
    </row>
    <row r="86" spans="1:17" ht="15" customHeight="1"/>
    <row r="87" spans="1:17" ht="15" customHeight="1"/>
    <row r="88" spans="1:17" ht="15" customHeight="1"/>
    <row r="89" spans="1:17" ht="15" customHeight="1"/>
  </sheetData>
  <sheetProtection formatCells="0" formatColumns="0" formatRows="0" insertColumns="0" insertRows="0" insertHyperlinks="0" deleteColumns="0" deleteRows="0" sort="0" autoFilter="0" pivotTables="0"/>
  <autoFilter ref="A6:L6" xr:uid="{00000000-0009-0000-0000-000003000000}">
    <sortState xmlns:xlrd2="http://schemas.microsoft.com/office/spreadsheetml/2017/richdata2" ref="A7:L38">
      <sortCondition ref="A6"/>
    </sortState>
  </autoFilter>
  <phoneticPr fontId="1"/>
  <dataValidations count="4">
    <dataValidation type="list" allowBlank="1" showInputMessage="1" sqref="E7:E66" xr:uid="{C9D10343-EE4B-4CC7-B4A6-40CE32517449}">
      <formula1>"書籍購入費,校内セミナー等開催費,研修費,創作費,取組相談費,出願相談費,活動報告費"</formula1>
    </dataValidation>
    <dataValidation type="list" allowBlank="1" showInputMessage="1" sqref="J7:J66" xr:uid="{B36EF53B-3CFC-48CA-89D2-8F96ADD6AE8E}">
      <formula1>"名,時間,日,ヶ月,冊,個,本,尾,ケース,部,回,km,l,式"</formula1>
    </dataValidation>
    <dataValidation type="list" allowBlank="1" showInputMessage="1" showErrorMessage="1" sqref="B73:B79" xr:uid="{AB9412F7-B325-470E-A510-65E18827565A}">
      <formula1>" ,✓"</formula1>
    </dataValidation>
    <dataValidation imeMode="disabled" allowBlank="1" showInputMessage="1" showErrorMessage="1" sqref="C7:C33" xr:uid="{C159A137-5ED8-499A-94CE-67D33980432D}"/>
  </dataValidations>
  <printOptions horizontalCentered="1"/>
  <pageMargins left="0" right="0" top="0.70866141732283472" bottom="0.39370078740157483" header="0.31496062992125984" footer="0.31496062992125984"/>
  <pageSetup paperSize="9" scale="83" fitToHeight="0" orientation="landscape" r:id="rId1"/>
  <headerFooter>
    <oddHeader>&amp;R&amp;F</oddHeader>
  </headerFooter>
  <rowBreaks count="1" manualBreakCount="1">
    <brk id="68"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1）基本情報シート</vt:lpstr>
      <vt:lpstr>2）取組内容シート</vt:lpstr>
      <vt:lpstr>3）その他シート</vt:lpstr>
      <vt:lpstr>4）支出計画書シート</vt:lpstr>
      <vt:lpstr>5）会計帳簿シート</vt:lpstr>
      <vt:lpstr>'1）基本情報シート'!Print_Area</vt:lpstr>
      <vt:lpstr>'2）取組内容シート'!Print_Area</vt:lpstr>
      <vt:lpstr>'3）その他シート'!Print_Area</vt:lpstr>
      <vt:lpstr>'4）支出計画書シート'!Print_Area</vt:lpstr>
      <vt:lpstr>'5）会計帳簿シート'!Print_Area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