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情報・研修館知財活用支援センター\00_助成事業担当\01_INPIT外国出願補助金\06_HP掲載・修正\260210_令和８年第２回公募開始と公募終了と採択者公表とよくある質問\01_公募情報公開と採択者公表とよくある質問\"/>
    </mc:Choice>
  </mc:AlternateContent>
  <xr:revisionPtr revIDLastSave="0" documentId="8_{7C1D4128-4414-4B98-A659-3EE9B0C650FD}" xr6:coauthVersionLast="47" xr6:coauthVersionMax="47" xr10:uidLastSave="{00000000-0000-0000-0000-000000000000}"/>
  <bookViews>
    <workbookView xWindow="-110" yWindow="-110" windowWidth="19420" windowHeight="10300" xr2:uid="{F17A5383-0ADD-45DD-8586-9874C64B2161}"/>
  </bookViews>
  <sheets>
    <sheet name="内訳①（1案件1シートで作成）" sheetId="1" r:id="rId1"/>
    <sheet name="内訳②" sheetId="2" r:id="rId2"/>
    <sheet name="内訳③" sheetId="3" r:id="rId3"/>
    <sheet name="内訳④" sheetId="4" r:id="rId4"/>
    <sheet name="内訳⑤" sheetId="5" r:id="rId5"/>
    <sheet name="合計シート（様式第６別紙２入力内容）"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6" l="1"/>
  <c r="E105" i="6"/>
  <c r="E107" i="6"/>
  <c r="E115" i="6"/>
  <c r="C101" i="6"/>
  <c r="D101" i="6"/>
  <c r="C102" i="6"/>
  <c r="D102" i="6"/>
  <c r="C103" i="6"/>
  <c r="D103" i="6"/>
  <c r="C104" i="6"/>
  <c r="D104" i="6"/>
  <c r="C105" i="6"/>
  <c r="D105" i="6"/>
  <c r="C106" i="6"/>
  <c r="D106" i="6"/>
  <c r="C107" i="6"/>
  <c r="D107" i="6"/>
  <c r="C108" i="6"/>
  <c r="D108" i="6"/>
  <c r="C109" i="6"/>
  <c r="D109" i="6"/>
  <c r="C110" i="6"/>
  <c r="D110" i="6"/>
  <c r="C111" i="6"/>
  <c r="D111" i="6"/>
  <c r="C112" i="6"/>
  <c r="D112" i="6"/>
  <c r="C113" i="6"/>
  <c r="D113" i="6"/>
  <c r="C114" i="6"/>
  <c r="D114" i="6"/>
  <c r="C115" i="6"/>
  <c r="D115" i="6"/>
  <c r="C116" i="6"/>
  <c r="D116" i="6"/>
  <c r="C117" i="6"/>
  <c r="D117" i="6"/>
  <c r="C118" i="6"/>
  <c r="D118" i="6"/>
  <c r="C119" i="6"/>
  <c r="D119" i="6"/>
  <c r="C120" i="6"/>
  <c r="D120" i="6"/>
  <c r="B102" i="6"/>
  <c r="B103" i="6"/>
  <c r="B104" i="6"/>
  <c r="B105" i="6"/>
  <c r="B106" i="6"/>
  <c r="B107" i="6"/>
  <c r="B108" i="6"/>
  <c r="B109" i="6"/>
  <c r="B119" i="6"/>
  <c r="E88" i="6"/>
  <c r="C80" i="6"/>
  <c r="D80" i="6"/>
  <c r="C81" i="6"/>
  <c r="D81" i="6"/>
  <c r="C82" i="6"/>
  <c r="D82" i="6"/>
  <c r="C83" i="6"/>
  <c r="D83" i="6"/>
  <c r="C84" i="6"/>
  <c r="D84" i="6"/>
  <c r="C85" i="6"/>
  <c r="D85" i="6"/>
  <c r="C86" i="6"/>
  <c r="D86" i="6"/>
  <c r="C87" i="6"/>
  <c r="D87" i="6"/>
  <c r="C88" i="6"/>
  <c r="D88" i="6"/>
  <c r="C89" i="6"/>
  <c r="D89" i="6"/>
  <c r="C90" i="6"/>
  <c r="D90" i="6"/>
  <c r="C91" i="6"/>
  <c r="D91" i="6"/>
  <c r="C92" i="6"/>
  <c r="D92" i="6"/>
  <c r="C93" i="6"/>
  <c r="D93" i="6"/>
  <c r="C94" i="6"/>
  <c r="D94" i="6"/>
  <c r="C95" i="6"/>
  <c r="D95" i="6"/>
  <c r="C96" i="6"/>
  <c r="D96" i="6"/>
  <c r="C97" i="6"/>
  <c r="D97" i="6"/>
  <c r="C98" i="6"/>
  <c r="D98" i="6"/>
  <c r="C99" i="6"/>
  <c r="D99" i="6"/>
  <c r="B81" i="6"/>
  <c r="B82" i="6"/>
  <c r="B83" i="6"/>
  <c r="B84" i="6"/>
  <c r="B85" i="6"/>
  <c r="B86" i="6"/>
  <c r="B87" i="6"/>
  <c r="B88" i="6"/>
  <c r="B89" i="6"/>
  <c r="B90" i="6"/>
  <c r="B97" i="6"/>
  <c r="B101" i="6"/>
  <c r="B80" i="6"/>
  <c r="E61" i="6"/>
  <c r="C60" i="6"/>
  <c r="D60" i="6"/>
  <c r="C61" i="6"/>
  <c r="D61" i="6"/>
  <c r="C62" i="6"/>
  <c r="D62" i="6"/>
  <c r="C63" i="6"/>
  <c r="D63" i="6"/>
  <c r="C64" i="6"/>
  <c r="D64" i="6"/>
  <c r="C65" i="6"/>
  <c r="D65" i="6"/>
  <c r="C66" i="6"/>
  <c r="D66" i="6"/>
  <c r="C67" i="6"/>
  <c r="D67" i="6"/>
  <c r="C68" i="6"/>
  <c r="D68" i="6"/>
  <c r="C69" i="6"/>
  <c r="D69" i="6"/>
  <c r="C70" i="6"/>
  <c r="D70" i="6"/>
  <c r="C71" i="6"/>
  <c r="D71" i="6"/>
  <c r="C72" i="6"/>
  <c r="D72" i="6"/>
  <c r="C73" i="6"/>
  <c r="D73" i="6"/>
  <c r="C74" i="6"/>
  <c r="D74" i="6"/>
  <c r="C75" i="6"/>
  <c r="D75" i="6"/>
  <c r="C76" i="6"/>
  <c r="D76" i="6"/>
  <c r="C77" i="6"/>
  <c r="D77" i="6"/>
  <c r="C78" i="6"/>
  <c r="D78" i="6"/>
  <c r="C59" i="6"/>
  <c r="D59" i="6"/>
  <c r="B60" i="6"/>
  <c r="B61" i="6"/>
  <c r="B62" i="6"/>
  <c r="B63" i="6"/>
  <c r="B64" i="6"/>
  <c r="B65" i="6"/>
  <c r="B66" i="6"/>
  <c r="B67" i="6"/>
  <c r="B68" i="6"/>
  <c r="B75" i="6"/>
  <c r="B59" i="6"/>
  <c r="C41" i="6"/>
  <c r="D41" i="6"/>
  <c r="B42" i="6"/>
  <c r="C42" i="6"/>
  <c r="D42" i="6"/>
  <c r="B43" i="6"/>
  <c r="C43" i="6"/>
  <c r="D43" i="6"/>
  <c r="B44" i="6"/>
  <c r="C44" i="6"/>
  <c r="D44" i="6"/>
  <c r="B45" i="6"/>
  <c r="C45" i="6"/>
  <c r="D45" i="6"/>
  <c r="B46" i="6"/>
  <c r="C46" i="6"/>
  <c r="D46" i="6"/>
  <c r="B47" i="6"/>
  <c r="C47" i="6"/>
  <c r="D47" i="6"/>
  <c r="B48" i="6"/>
  <c r="C48" i="6"/>
  <c r="D48" i="6"/>
  <c r="B49" i="6"/>
  <c r="C49" i="6"/>
  <c r="D49" i="6"/>
  <c r="B50" i="6"/>
  <c r="C50" i="6"/>
  <c r="D50" i="6"/>
  <c r="B51" i="6"/>
  <c r="C51" i="6"/>
  <c r="D51" i="6"/>
  <c r="B52" i="6"/>
  <c r="C52" i="6"/>
  <c r="D52" i="6"/>
  <c r="B53" i="6"/>
  <c r="C53" i="6"/>
  <c r="D53" i="6"/>
  <c r="B54" i="6"/>
  <c r="C54" i="6"/>
  <c r="D54" i="6"/>
  <c r="B55" i="6"/>
  <c r="C55" i="6"/>
  <c r="D55" i="6"/>
  <c r="B56" i="6"/>
  <c r="C56" i="6"/>
  <c r="D56" i="6"/>
  <c r="B57" i="6"/>
  <c r="C57" i="6"/>
  <c r="D57" i="6"/>
  <c r="D20" i="6"/>
  <c r="D21" i="6"/>
  <c r="D22" i="6"/>
  <c r="D23" i="6"/>
  <c r="D24" i="6"/>
  <c r="D25" i="6"/>
  <c r="D26" i="6"/>
  <c r="D27" i="6"/>
  <c r="D28" i="6"/>
  <c r="D29" i="6"/>
  <c r="D30" i="6"/>
  <c r="D31" i="6"/>
  <c r="D32" i="6"/>
  <c r="D33" i="6"/>
  <c r="D34" i="6"/>
  <c r="D35" i="6"/>
  <c r="C20" i="6"/>
  <c r="C21" i="6"/>
  <c r="C22" i="6"/>
  <c r="C23" i="6"/>
  <c r="C24" i="6"/>
  <c r="C25" i="6"/>
  <c r="C26" i="6"/>
  <c r="C27" i="6"/>
  <c r="C28" i="6"/>
  <c r="C29" i="6"/>
  <c r="C30" i="6"/>
  <c r="C31" i="6"/>
  <c r="C32" i="6"/>
  <c r="C33" i="6"/>
  <c r="C34" i="6"/>
  <c r="C35" i="6"/>
  <c r="C36" i="6"/>
  <c r="D36" i="6"/>
  <c r="A102" i="6"/>
  <c r="A103" i="6"/>
  <c r="A104" i="6"/>
  <c r="A105" i="6"/>
  <c r="A106" i="6"/>
  <c r="A107" i="6"/>
  <c r="A108" i="6"/>
  <c r="A109" i="6"/>
  <c r="A113" i="6"/>
  <c r="A118" i="6"/>
  <c r="A120" i="6"/>
  <c r="A101" i="6"/>
  <c r="A81" i="6"/>
  <c r="A82" i="6"/>
  <c r="A83" i="6"/>
  <c r="A84" i="6"/>
  <c r="A85" i="6"/>
  <c r="A86" i="6"/>
  <c r="A87" i="6"/>
  <c r="A88" i="6"/>
  <c r="A89" i="6"/>
  <c r="A80" i="6"/>
  <c r="A60" i="6"/>
  <c r="A61" i="6"/>
  <c r="A62" i="6"/>
  <c r="A63" i="6"/>
  <c r="A64" i="6"/>
  <c r="A65" i="6"/>
  <c r="A66" i="6"/>
  <c r="A67" i="6"/>
  <c r="A59" i="6"/>
  <c r="A42" i="6"/>
  <c r="A43" i="6"/>
  <c r="A44" i="6"/>
  <c r="A45" i="6"/>
  <c r="A46" i="6"/>
  <c r="A47" i="6"/>
  <c r="A49" i="6"/>
  <c r="I203" i="5"/>
  <c r="C203" i="5"/>
  <c r="G202" i="5"/>
  <c r="F202" i="5"/>
  <c r="C201" i="5"/>
  <c r="I199" i="5"/>
  <c r="C199" i="5"/>
  <c r="H198" i="5"/>
  <c r="G198" i="5"/>
  <c r="F198" i="5"/>
  <c r="C198" i="5"/>
  <c r="C197" i="5"/>
  <c r="G196" i="5"/>
  <c r="C196" i="5"/>
  <c r="I195" i="5"/>
  <c r="C195" i="5"/>
  <c r="F194" i="5"/>
  <c r="C194" i="5"/>
  <c r="C193" i="5"/>
  <c r="C204" i="5" s="1"/>
  <c r="G192" i="5"/>
  <c r="C192" i="5"/>
  <c r="I191" i="5"/>
  <c r="C191" i="5"/>
  <c r="C202" i="5" s="1"/>
  <c r="H190" i="5"/>
  <c r="G190" i="5"/>
  <c r="F190" i="5"/>
  <c r="C190" i="5"/>
  <c r="E189" i="5"/>
  <c r="K189" i="5" s="1"/>
  <c r="C189" i="5"/>
  <c r="C200" i="5" s="1"/>
  <c r="C188" i="5"/>
  <c r="I187" i="5"/>
  <c r="C187" i="5"/>
  <c r="H186" i="5"/>
  <c r="G186" i="5"/>
  <c r="F186" i="5"/>
  <c r="C186" i="5"/>
  <c r="G185" i="5"/>
  <c r="E185" i="5"/>
  <c r="C185" i="5"/>
  <c r="G156" i="5"/>
  <c r="G155" i="5"/>
  <c r="G154" i="5"/>
  <c r="G150" i="5"/>
  <c r="G149" i="5"/>
  <c r="G148" i="5"/>
  <c r="G144" i="5"/>
  <c r="G143" i="5"/>
  <c r="G142" i="5"/>
  <c r="G138" i="5"/>
  <c r="G136" i="5"/>
  <c r="I204" i="5" s="1"/>
  <c r="G135" i="5"/>
  <c r="G134" i="5"/>
  <c r="I202" i="5" s="1"/>
  <c r="G133" i="5"/>
  <c r="I201" i="5" s="1"/>
  <c r="G132" i="5"/>
  <c r="I200" i="5" s="1"/>
  <c r="G131" i="5"/>
  <c r="G130" i="5"/>
  <c r="I198" i="5" s="1"/>
  <c r="G129" i="5"/>
  <c r="I197" i="5" s="1"/>
  <c r="G128" i="5"/>
  <c r="I196" i="5" s="1"/>
  <c r="G127" i="5"/>
  <c r="G126" i="5"/>
  <c r="I194" i="5" s="1"/>
  <c r="G125" i="5"/>
  <c r="I193" i="5" s="1"/>
  <c r="G124" i="5"/>
  <c r="I192" i="5" s="1"/>
  <c r="G123" i="5"/>
  <c r="G122" i="5"/>
  <c r="I190" i="5" s="1"/>
  <c r="G121" i="5"/>
  <c r="I189" i="5" s="1"/>
  <c r="G120" i="5"/>
  <c r="I188" i="5" s="1"/>
  <c r="G119" i="5"/>
  <c r="G118" i="5"/>
  <c r="G137" i="5" s="1"/>
  <c r="G117" i="5"/>
  <c r="I185" i="5" s="1"/>
  <c r="G115" i="5"/>
  <c r="G204" i="5" s="1"/>
  <c r="G114" i="5"/>
  <c r="G203" i="5" s="1"/>
  <c r="G113" i="5"/>
  <c r="G112" i="5"/>
  <c r="G201" i="5" s="1"/>
  <c r="G111" i="5"/>
  <c r="G200" i="5" s="1"/>
  <c r="G110" i="5"/>
  <c r="G199" i="5" s="1"/>
  <c r="G109" i="5"/>
  <c r="G151" i="5" s="1"/>
  <c r="G108" i="5"/>
  <c r="G197" i="5" s="1"/>
  <c r="G107" i="5"/>
  <c r="G106" i="5"/>
  <c r="G195" i="5" s="1"/>
  <c r="G105" i="5"/>
  <c r="G194" i="5" s="1"/>
  <c r="G104" i="5"/>
  <c r="G193" i="5" s="1"/>
  <c r="G103" i="5"/>
  <c r="G145" i="5" s="1"/>
  <c r="G102" i="5"/>
  <c r="G191" i="5" s="1"/>
  <c r="G101" i="5"/>
  <c r="G100" i="5"/>
  <c r="G189" i="5" s="1"/>
  <c r="G99" i="5"/>
  <c r="G188" i="5" s="1"/>
  <c r="G98" i="5"/>
  <c r="G187" i="5" s="1"/>
  <c r="G97" i="5"/>
  <c r="G139" i="5" s="1"/>
  <c r="G96" i="5"/>
  <c r="G93" i="5"/>
  <c r="G177" i="5" s="1"/>
  <c r="G81" i="5"/>
  <c r="G165" i="5" s="1"/>
  <c r="G75" i="5"/>
  <c r="G73" i="5"/>
  <c r="H204" i="5" s="1"/>
  <c r="G72" i="5"/>
  <c r="H203" i="5" s="1"/>
  <c r="J203" i="5" s="1"/>
  <c r="E119" i="6" s="1"/>
  <c r="G71" i="5"/>
  <c r="H202" i="5" s="1"/>
  <c r="G70" i="5"/>
  <c r="H201" i="5" s="1"/>
  <c r="J201" i="5" s="1"/>
  <c r="E117" i="6" s="1"/>
  <c r="G69" i="5"/>
  <c r="G68" i="5"/>
  <c r="H199" i="5" s="1"/>
  <c r="J199" i="5" s="1"/>
  <c r="G67" i="5"/>
  <c r="G66" i="5"/>
  <c r="H197" i="5" s="1"/>
  <c r="G65" i="5"/>
  <c r="H196" i="5" s="1"/>
  <c r="J196" i="5" s="1"/>
  <c r="E112" i="6" s="1"/>
  <c r="G64" i="5"/>
  <c r="H195" i="5" s="1"/>
  <c r="J195" i="5" s="1"/>
  <c r="E111" i="6" s="1"/>
  <c r="G63" i="5"/>
  <c r="H194" i="5" s="1"/>
  <c r="J194" i="5" s="1"/>
  <c r="E110" i="6" s="1"/>
  <c r="G62" i="5"/>
  <c r="H193" i="5" s="1"/>
  <c r="G61" i="5"/>
  <c r="H192" i="5" s="1"/>
  <c r="G60" i="5"/>
  <c r="H191" i="5" s="1"/>
  <c r="J191" i="5" s="1"/>
  <c r="G59" i="5"/>
  <c r="G58" i="5"/>
  <c r="H189" i="5" s="1"/>
  <c r="J189" i="5" s="1"/>
  <c r="G57" i="5"/>
  <c r="G78" i="5" s="1"/>
  <c r="G162" i="5" s="1"/>
  <c r="D57" i="5"/>
  <c r="D78" i="5" s="1"/>
  <c r="D99" i="5" s="1"/>
  <c r="D120" i="5" s="1"/>
  <c r="D141" i="5" s="1"/>
  <c r="D162" i="5" s="1"/>
  <c r="B188" i="5" s="1"/>
  <c r="G56" i="5"/>
  <c r="H187" i="5" s="1"/>
  <c r="J187" i="5" s="1"/>
  <c r="E103" i="6" s="1"/>
  <c r="G55" i="5"/>
  <c r="G54" i="5"/>
  <c r="H185" i="5" s="1"/>
  <c r="G52" i="5"/>
  <c r="F204" i="5" s="1"/>
  <c r="D52" i="5"/>
  <c r="D73" i="5" s="1"/>
  <c r="D94" i="5" s="1"/>
  <c r="D115" i="5" s="1"/>
  <c r="D136" i="5" s="1"/>
  <c r="D157" i="5" s="1"/>
  <c r="D178" i="5" s="1"/>
  <c r="B204" i="5" s="1"/>
  <c r="G51" i="5"/>
  <c r="F203" i="5" s="1"/>
  <c r="D51" i="5"/>
  <c r="D72" i="5" s="1"/>
  <c r="D93" i="5" s="1"/>
  <c r="D114" i="5" s="1"/>
  <c r="D135" i="5" s="1"/>
  <c r="D156" i="5" s="1"/>
  <c r="D177" i="5" s="1"/>
  <c r="B203" i="5" s="1"/>
  <c r="A119" i="6" s="1"/>
  <c r="G50" i="5"/>
  <c r="D50" i="5"/>
  <c r="D71" i="5" s="1"/>
  <c r="D92" i="5" s="1"/>
  <c r="D113" i="5" s="1"/>
  <c r="D134" i="5" s="1"/>
  <c r="D155" i="5" s="1"/>
  <c r="D176" i="5" s="1"/>
  <c r="B202" i="5" s="1"/>
  <c r="G49" i="5"/>
  <c r="F201" i="5" s="1"/>
  <c r="D49" i="5"/>
  <c r="D70" i="5" s="1"/>
  <c r="D91" i="5" s="1"/>
  <c r="D112" i="5" s="1"/>
  <c r="D133" i="5" s="1"/>
  <c r="D154" i="5" s="1"/>
  <c r="D175" i="5" s="1"/>
  <c r="B201" i="5" s="1"/>
  <c r="A117" i="6" s="1"/>
  <c r="G48" i="5"/>
  <c r="F200" i="5" s="1"/>
  <c r="D48" i="5"/>
  <c r="D69" i="5" s="1"/>
  <c r="D90" i="5" s="1"/>
  <c r="D111" i="5" s="1"/>
  <c r="D132" i="5" s="1"/>
  <c r="D153" i="5" s="1"/>
  <c r="D174" i="5" s="1"/>
  <c r="B200" i="5" s="1"/>
  <c r="A116" i="6" s="1"/>
  <c r="G47" i="5"/>
  <c r="F199" i="5" s="1"/>
  <c r="D47" i="5"/>
  <c r="D68" i="5" s="1"/>
  <c r="D89" i="5" s="1"/>
  <c r="D110" i="5" s="1"/>
  <c r="D131" i="5" s="1"/>
  <c r="D152" i="5" s="1"/>
  <c r="D173" i="5" s="1"/>
  <c r="B199" i="5" s="1"/>
  <c r="A115" i="6" s="1"/>
  <c r="G46" i="5"/>
  <c r="D46" i="5"/>
  <c r="D67" i="5" s="1"/>
  <c r="D88" i="5" s="1"/>
  <c r="D109" i="5" s="1"/>
  <c r="D130" i="5" s="1"/>
  <c r="D151" i="5" s="1"/>
  <c r="D172" i="5" s="1"/>
  <c r="B198" i="5" s="1"/>
  <c r="A114" i="6" s="1"/>
  <c r="G45" i="5"/>
  <c r="F197" i="5" s="1"/>
  <c r="D45" i="5"/>
  <c r="D66" i="5" s="1"/>
  <c r="D87" i="5" s="1"/>
  <c r="D108" i="5" s="1"/>
  <c r="D129" i="5" s="1"/>
  <c r="D150" i="5" s="1"/>
  <c r="D171" i="5" s="1"/>
  <c r="B197" i="5" s="1"/>
  <c r="G44" i="5"/>
  <c r="F196" i="5" s="1"/>
  <c r="D44" i="5"/>
  <c r="D65" i="5" s="1"/>
  <c r="D86" i="5" s="1"/>
  <c r="D107" i="5" s="1"/>
  <c r="D128" i="5" s="1"/>
  <c r="D149" i="5" s="1"/>
  <c r="D170" i="5" s="1"/>
  <c r="B196" i="5" s="1"/>
  <c r="A112" i="6" s="1"/>
  <c r="G43" i="5"/>
  <c r="F195" i="5" s="1"/>
  <c r="D43" i="5"/>
  <c r="D64" i="5" s="1"/>
  <c r="D85" i="5" s="1"/>
  <c r="D106" i="5" s="1"/>
  <c r="D127" i="5" s="1"/>
  <c r="D148" i="5" s="1"/>
  <c r="D169" i="5" s="1"/>
  <c r="B195" i="5" s="1"/>
  <c r="A111" i="6" s="1"/>
  <c r="G42" i="5"/>
  <c r="D42" i="5"/>
  <c r="D63" i="5" s="1"/>
  <c r="D84" i="5" s="1"/>
  <c r="D105" i="5" s="1"/>
  <c r="D126" i="5" s="1"/>
  <c r="D147" i="5" s="1"/>
  <c r="D168" i="5" s="1"/>
  <c r="B194" i="5" s="1"/>
  <c r="A110" i="6" s="1"/>
  <c r="G41" i="5"/>
  <c r="F193" i="5" s="1"/>
  <c r="D41" i="5"/>
  <c r="D62" i="5" s="1"/>
  <c r="D83" i="5" s="1"/>
  <c r="D104" i="5" s="1"/>
  <c r="D125" i="5" s="1"/>
  <c r="D146" i="5" s="1"/>
  <c r="D167" i="5" s="1"/>
  <c r="B193" i="5" s="1"/>
  <c r="G40" i="5"/>
  <c r="F192" i="5" s="1"/>
  <c r="D40" i="5"/>
  <c r="D61" i="5" s="1"/>
  <c r="D82" i="5" s="1"/>
  <c r="D103" i="5" s="1"/>
  <c r="D124" i="5" s="1"/>
  <c r="D145" i="5" s="1"/>
  <c r="D166" i="5" s="1"/>
  <c r="B192" i="5" s="1"/>
  <c r="G39" i="5"/>
  <c r="F191" i="5" s="1"/>
  <c r="D39" i="5"/>
  <c r="D60" i="5" s="1"/>
  <c r="D81" i="5" s="1"/>
  <c r="D102" i="5" s="1"/>
  <c r="D123" i="5" s="1"/>
  <c r="D144" i="5" s="1"/>
  <c r="D165" i="5" s="1"/>
  <c r="B191" i="5" s="1"/>
  <c r="G38" i="5"/>
  <c r="D38" i="5"/>
  <c r="D59" i="5" s="1"/>
  <c r="D80" i="5" s="1"/>
  <c r="D101" i="5" s="1"/>
  <c r="D122" i="5" s="1"/>
  <c r="D143" i="5" s="1"/>
  <c r="D164" i="5" s="1"/>
  <c r="B190" i="5" s="1"/>
  <c r="G37" i="5"/>
  <c r="F189" i="5" s="1"/>
  <c r="D37" i="5"/>
  <c r="D58" i="5" s="1"/>
  <c r="D79" i="5" s="1"/>
  <c r="D100" i="5" s="1"/>
  <c r="D121" i="5" s="1"/>
  <c r="D142" i="5" s="1"/>
  <c r="D163" i="5" s="1"/>
  <c r="B189" i="5" s="1"/>
  <c r="G36" i="5"/>
  <c r="F188" i="5" s="1"/>
  <c r="D36" i="5"/>
  <c r="G35" i="5"/>
  <c r="F187" i="5" s="1"/>
  <c r="D35" i="5"/>
  <c r="D56" i="5" s="1"/>
  <c r="D77" i="5" s="1"/>
  <c r="D98" i="5" s="1"/>
  <c r="D119" i="5" s="1"/>
  <c r="D140" i="5" s="1"/>
  <c r="D161" i="5" s="1"/>
  <c r="B187" i="5" s="1"/>
  <c r="G34" i="5"/>
  <c r="D34" i="5"/>
  <c r="D55" i="5" s="1"/>
  <c r="D76" i="5" s="1"/>
  <c r="D97" i="5" s="1"/>
  <c r="D118" i="5" s="1"/>
  <c r="D139" i="5" s="1"/>
  <c r="D160" i="5" s="1"/>
  <c r="B186" i="5" s="1"/>
  <c r="G33" i="5"/>
  <c r="G53" i="5" s="1"/>
  <c r="D33" i="5"/>
  <c r="D54" i="5" s="1"/>
  <c r="D75" i="5" s="1"/>
  <c r="D96" i="5" s="1"/>
  <c r="D117" i="5" s="1"/>
  <c r="D138" i="5" s="1"/>
  <c r="D159" i="5" s="1"/>
  <c r="B185" i="5" s="1"/>
  <c r="G31" i="5"/>
  <c r="E204" i="5" s="1"/>
  <c r="B120" i="6" s="1"/>
  <c r="G30" i="5"/>
  <c r="E203" i="5" s="1"/>
  <c r="G29" i="5"/>
  <c r="E202" i="5" s="1"/>
  <c r="B118" i="6" s="1"/>
  <c r="G28" i="5"/>
  <c r="G27" i="5"/>
  <c r="E200" i="5" s="1"/>
  <c r="B116" i="6" s="1"/>
  <c r="G26" i="5"/>
  <c r="G89" i="5" s="1"/>
  <c r="G173" i="5" s="1"/>
  <c r="G25" i="5"/>
  <c r="G88" i="5" s="1"/>
  <c r="G172" i="5" s="1"/>
  <c r="G24" i="5"/>
  <c r="G87" i="5" s="1"/>
  <c r="G171" i="5" s="1"/>
  <c r="G23" i="5"/>
  <c r="E196" i="5" s="1"/>
  <c r="K196" i="5" s="1"/>
  <c r="G22" i="5"/>
  <c r="G85" i="5" s="1"/>
  <c r="G169" i="5" s="1"/>
  <c r="G21" i="5"/>
  <c r="G84" i="5" s="1"/>
  <c r="G168" i="5" s="1"/>
  <c r="G20" i="5"/>
  <c r="E193" i="5" s="1"/>
  <c r="G19" i="5"/>
  <c r="E192" i="5" s="1"/>
  <c r="G18" i="5"/>
  <c r="E191" i="5" s="1"/>
  <c r="G17" i="5"/>
  <c r="E190" i="5" s="1"/>
  <c r="G16" i="5"/>
  <c r="G79" i="5" s="1"/>
  <c r="G163" i="5" s="1"/>
  <c r="G15" i="5"/>
  <c r="E188" i="5" s="1"/>
  <c r="G14" i="5"/>
  <c r="G77" i="5" s="1"/>
  <c r="G161" i="5" s="1"/>
  <c r="G13" i="5"/>
  <c r="G76" i="5" s="1"/>
  <c r="G160" i="5" s="1"/>
  <c r="G12" i="5"/>
  <c r="I204" i="4"/>
  <c r="I203" i="4"/>
  <c r="G203" i="4"/>
  <c r="F203" i="4"/>
  <c r="F202" i="4"/>
  <c r="C202" i="4"/>
  <c r="I200" i="4"/>
  <c r="I199" i="4"/>
  <c r="F199" i="4"/>
  <c r="C199" i="4"/>
  <c r="I198" i="4"/>
  <c r="F198" i="4"/>
  <c r="C198" i="4"/>
  <c r="C197" i="4"/>
  <c r="C196" i="4"/>
  <c r="I195" i="4"/>
  <c r="G195" i="4"/>
  <c r="F195" i="4"/>
  <c r="C195" i="4"/>
  <c r="I194" i="4"/>
  <c r="C194" i="4"/>
  <c r="C193" i="4"/>
  <c r="C204" i="4" s="1"/>
  <c r="I192" i="4"/>
  <c r="H192" i="4"/>
  <c r="J192" i="4" s="1"/>
  <c r="E87" i="6" s="1"/>
  <c r="C192" i="4"/>
  <c r="C203" i="4" s="1"/>
  <c r="I191" i="4"/>
  <c r="G191" i="4"/>
  <c r="F191" i="4"/>
  <c r="E191" i="4"/>
  <c r="C191" i="4"/>
  <c r="F190" i="4"/>
  <c r="C190" i="4"/>
  <c r="C201" i="4" s="1"/>
  <c r="C189" i="4"/>
  <c r="C200" i="4" s="1"/>
  <c r="I188" i="4"/>
  <c r="H188" i="4"/>
  <c r="J188" i="4" s="1"/>
  <c r="E83" i="6" s="1"/>
  <c r="C188" i="4"/>
  <c r="I187" i="4"/>
  <c r="F187" i="4"/>
  <c r="E187" i="4"/>
  <c r="C187" i="4"/>
  <c r="I186" i="4"/>
  <c r="F186" i="4"/>
  <c r="C186" i="4"/>
  <c r="G185" i="4"/>
  <c r="C185" i="4"/>
  <c r="G156" i="4"/>
  <c r="G154" i="4"/>
  <c r="G153" i="4"/>
  <c r="G152" i="4"/>
  <c r="G150" i="4"/>
  <c r="G148" i="4"/>
  <c r="G147" i="4"/>
  <c r="G146" i="4"/>
  <c r="G144" i="4"/>
  <c r="G142" i="4"/>
  <c r="G141" i="4"/>
  <c r="G140" i="4"/>
  <c r="G138" i="4"/>
  <c r="G136" i="4"/>
  <c r="G135" i="4"/>
  <c r="G134" i="4"/>
  <c r="I202" i="4" s="1"/>
  <c r="G133" i="4"/>
  <c r="I201" i="4" s="1"/>
  <c r="G132" i="4"/>
  <c r="G131" i="4"/>
  <c r="G130" i="4"/>
  <c r="G129" i="4"/>
  <c r="I197" i="4" s="1"/>
  <c r="G128" i="4"/>
  <c r="I196" i="4" s="1"/>
  <c r="G127" i="4"/>
  <c r="G126" i="4"/>
  <c r="G125" i="4"/>
  <c r="I193" i="4" s="1"/>
  <c r="G124" i="4"/>
  <c r="G123" i="4"/>
  <c r="G122" i="4"/>
  <c r="I190" i="4" s="1"/>
  <c r="G121" i="4"/>
  <c r="I189" i="4" s="1"/>
  <c r="G120" i="4"/>
  <c r="G119" i="4"/>
  <c r="G118" i="4"/>
  <c r="G117" i="4"/>
  <c r="I185" i="4" s="1"/>
  <c r="G115" i="4"/>
  <c r="G204" i="4" s="1"/>
  <c r="G114" i="4"/>
  <c r="G113" i="4"/>
  <c r="G155" i="4" s="1"/>
  <c r="G112" i="4"/>
  <c r="G201" i="4" s="1"/>
  <c r="G111" i="4"/>
  <c r="G200" i="4" s="1"/>
  <c r="G110" i="4"/>
  <c r="G199" i="4" s="1"/>
  <c r="G109" i="4"/>
  <c r="G151" i="4" s="1"/>
  <c r="G108" i="4"/>
  <c r="G197" i="4" s="1"/>
  <c r="G107" i="4"/>
  <c r="G196" i="4" s="1"/>
  <c r="G106" i="4"/>
  <c r="G105" i="4"/>
  <c r="G194" i="4" s="1"/>
  <c r="G104" i="4"/>
  <c r="G193" i="4" s="1"/>
  <c r="G103" i="4"/>
  <c r="G192" i="4" s="1"/>
  <c r="G102" i="4"/>
  <c r="G101" i="4"/>
  <c r="G143" i="4" s="1"/>
  <c r="G100" i="4"/>
  <c r="G189" i="4" s="1"/>
  <c r="G99" i="4"/>
  <c r="G188" i="4" s="1"/>
  <c r="G98" i="4"/>
  <c r="G187" i="4" s="1"/>
  <c r="G97" i="4"/>
  <c r="G139" i="4" s="1"/>
  <c r="G96" i="4"/>
  <c r="G73" i="4"/>
  <c r="H204" i="4" s="1"/>
  <c r="J204" i="4" s="1"/>
  <c r="E99" i="6" s="1"/>
  <c r="G72" i="4"/>
  <c r="H203" i="4" s="1"/>
  <c r="J203" i="4" s="1"/>
  <c r="E98" i="6" s="1"/>
  <c r="G71" i="4"/>
  <c r="H202" i="4" s="1"/>
  <c r="J202" i="4" s="1"/>
  <c r="E97" i="6" s="1"/>
  <c r="G70" i="4"/>
  <c r="H201" i="4" s="1"/>
  <c r="G69" i="4"/>
  <c r="H200" i="4" s="1"/>
  <c r="J200" i="4" s="1"/>
  <c r="E95" i="6" s="1"/>
  <c r="G68" i="4"/>
  <c r="H199" i="4" s="1"/>
  <c r="J199" i="4" s="1"/>
  <c r="E94" i="6" s="1"/>
  <c r="G67" i="4"/>
  <c r="G66" i="4"/>
  <c r="H197" i="4" s="1"/>
  <c r="G65" i="4"/>
  <c r="H196" i="4" s="1"/>
  <c r="G64" i="4"/>
  <c r="H195" i="4" s="1"/>
  <c r="J195" i="4" s="1"/>
  <c r="E90" i="6" s="1"/>
  <c r="G63" i="4"/>
  <c r="H194" i="4" s="1"/>
  <c r="J194" i="4" s="1"/>
  <c r="E89" i="6" s="1"/>
  <c r="G62" i="4"/>
  <c r="H193" i="4" s="1"/>
  <c r="J193" i="4" s="1"/>
  <c r="G61" i="4"/>
  <c r="D61" i="4"/>
  <c r="D82" i="4" s="1"/>
  <c r="D103" i="4" s="1"/>
  <c r="D124" i="4" s="1"/>
  <c r="D145" i="4" s="1"/>
  <c r="D166" i="4" s="1"/>
  <c r="B192" i="4" s="1"/>
  <c r="G60" i="4"/>
  <c r="H191" i="4" s="1"/>
  <c r="J191" i="4" s="1"/>
  <c r="E86" i="6" s="1"/>
  <c r="G59" i="4"/>
  <c r="H190" i="4" s="1"/>
  <c r="J190" i="4" s="1"/>
  <c r="E85" i="6" s="1"/>
  <c r="G58" i="4"/>
  <c r="H189" i="4" s="1"/>
  <c r="G57" i="4"/>
  <c r="G56" i="4"/>
  <c r="H187" i="4" s="1"/>
  <c r="J187" i="4" s="1"/>
  <c r="E82" i="6" s="1"/>
  <c r="G55" i="4"/>
  <c r="G76" i="4" s="1"/>
  <c r="G160" i="4" s="1"/>
  <c r="D55" i="4"/>
  <c r="D76" i="4" s="1"/>
  <c r="D97" i="4" s="1"/>
  <c r="D118" i="4" s="1"/>
  <c r="D139" i="4" s="1"/>
  <c r="D160" i="4" s="1"/>
  <c r="B186" i="4" s="1"/>
  <c r="G54" i="4"/>
  <c r="H185" i="4" s="1"/>
  <c r="G52" i="4"/>
  <c r="F204" i="4" s="1"/>
  <c r="D52" i="4"/>
  <c r="D73" i="4" s="1"/>
  <c r="D94" i="4" s="1"/>
  <c r="D115" i="4" s="1"/>
  <c r="D136" i="4" s="1"/>
  <c r="D157" i="4" s="1"/>
  <c r="D178" i="4" s="1"/>
  <c r="B204" i="4" s="1"/>
  <c r="A99" i="6" s="1"/>
  <c r="G51" i="4"/>
  <c r="D51" i="4"/>
  <c r="D72" i="4" s="1"/>
  <c r="D93" i="4" s="1"/>
  <c r="D114" i="4" s="1"/>
  <c r="D135" i="4" s="1"/>
  <c r="D156" i="4" s="1"/>
  <c r="D177" i="4" s="1"/>
  <c r="B203" i="4" s="1"/>
  <c r="A98" i="6" s="1"/>
  <c r="G50" i="4"/>
  <c r="D50" i="4"/>
  <c r="D71" i="4" s="1"/>
  <c r="D92" i="4" s="1"/>
  <c r="D113" i="4" s="1"/>
  <c r="D134" i="4" s="1"/>
  <c r="D155" i="4" s="1"/>
  <c r="D176" i="4" s="1"/>
  <c r="B202" i="4" s="1"/>
  <c r="A97" i="6" s="1"/>
  <c r="G49" i="4"/>
  <c r="F201" i="4" s="1"/>
  <c r="D49" i="4"/>
  <c r="D70" i="4" s="1"/>
  <c r="D91" i="4" s="1"/>
  <c r="D112" i="4" s="1"/>
  <c r="D133" i="4" s="1"/>
  <c r="D154" i="4" s="1"/>
  <c r="D175" i="4" s="1"/>
  <c r="B201" i="4" s="1"/>
  <c r="A96" i="6" s="1"/>
  <c r="G48" i="4"/>
  <c r="F200" i="4" s="1"/>
  <c r="D48" i="4"/>
  <c r="D69" i="4" s="1"/>
  <c r="D90" i="4" s="1"/>
  <c r="D111" i="4" s="1"/>
  <c r="D132" i="4" s="1"/>
  <c r="D153" i="4" s="1"/>
  <c r="D174" i="4" s="1"/>
  <c r="B200" i="4" s="1"/>
  <c r="A95" i="6" s="1"/>
  <c r="G47" i="4"/>
  <c r="D47" i="4"/>
  <c r="D68" i="4" s="1"/>
  <c r="D89" i="4" s="1"/>
  <c r="D110" i="4" s="1"/>
  <c r="D131" i="4" s="1"/>
  <c r="D152" i="4" s="1"/>
  <c r="D173" i="4" s="1"/>
  <c r="B199" i="4" s="1"/>
  <c r="A94" i="6" s="1"/>
  <c r="G46" i="4"/>
  <c r="D46" i="4"/>
  <c r="D67" i="4" s="1"/>
  <c r="D88" i="4" s="1"/>
  <c r="D109" i="4" s="1"/>
  <c r="D130" i="4" s="1"/>
  <c r="D151" i="4" s="1"/>
  <c r="D172" i="4" s="1"/>
  <c r="B198" i="4" s="1"/>
  <c r="A93" i="6" s="1"/>
  <c r="G45" i="4"/>
  <c r="F197" i="4" s="1"/>
  <c r="D45" i="4"/>
  <c r="D66" i="4" s="1"/>
  <c r="D87" i="4" s="1"/>
  <c r="D108" i="4" s="1"/>
  <c r="D129" i="4" s="1"/>
  <c r="D150" i="4" s="1"/>
  <c r="D171" i="4" s="1"/>
  <c r="B197" i="4" s="1"/>
  <c r="A92" i="6" s="1"/>
  <c r="G44" i="4"/>
  <c r="F196" i="4" s="1"/>
  <c r="D44" i="4"/>
  <c r="D65" i="4" s="1"/>
  <c r="D86" i="4" s="1"/>
  <c r="D107" i="4" s="1"/>
  <c r="D128" i="4" s="1"/>
  <c r="D149" i="4" s="1"/>
  <c r="D170" i="4" s="1"/>
  <c r="B196" i="4" s="1"/>
  <c r="A91" i="6" s="1"/>
  <c r="G43" i="4"/>
  <c r="D43" i="4"/>
  <c r="D64" i="4" s="1"/>
  <c r="D85" i="4" s="1"/>
  <c r="D106" i="4" s="1"/>
  <c r="D127" i="4" s="1"/>
  <c r="D148" i="4" s="1"/>
  <c r="D169" i="4" s="1"/>
  <c r="B195" i="4" s="1"/>
  <c r="A90" i="6" s="1"/>
  <c r="G42" i="4"/>
  <c r="F194" i="4" s="1"/>
  <c r="D42" i="4"/>
  <c r="D63" i="4" s="1"/>
  <c r="D84" i="4" s="1"/>
  <c r="D105" i="4" s="1"/>
  <c r="D126" i="4" s="1"/>
  <c r="D147" i="4" s="1"/>
  <c r="D168" i="4" s="1"/>
  <c r="B194" i="4" s="1"/>
  <c r="G41" i="4"/>
  <c r="F193" i="4" s="1"/>
  <c r="D41" i="4"/>
  <c r="D62" i="4" s="1"/>
  <c r="D83" i="4" s="1"/>
  <c r="D104" i="4" s="1"/>
  <c r="D125" i="4" s="1"/>
  <c r="D146" i="4" s="1"/>
  <c r="D167" i="4" s="1"/>
  <c r="B193" i="4" s="1"/>
  <c r="G40" i="4"/>
  <c r="F192" i="4" s="1"/>
  <c r="D40" i="4"/>
  <c r="G39" i="4"/>
  <c r="D39" i="4"/>
  <c r="D60" i="4" s="1"/>
  <c r="D81" i="4" s="1"/>
  <c r="D102" i="4" s="1"/>
  <c r="D123" i="4" s="1"/>
  <c r="D144" i="4" s="1"/>
  <c r="D165" i="4" s="1"/>
  <c r="B191" i="4" s="1"/>
  <c r="G38" i="4"/>
  <c r="D38" i="4"/>
  <c r="D59" i="4" s="1"/>
  <c r="D80" i="4" s="1"/>
  <c r="D101" i="4" s="1"/>
  <c r="D122" i="4" s="1"/>
  <c r="D143" i="4" s="1"/>
  <c r="D164" i="4" s="1"/>
  <c r="B190" i="4" s="1"/>
  <c r="G37" i="4"/>
  <c r="F189" i="4" s="1"/>
  <c r="D37" i="4"/>
  <c r="D58" i="4" s="1"/>
  <c r="D79" i="4" s="1"/>
  <c r="D100" i="4" s="1"/>
  <c r="D121" i="4" s="1"/>
  <c r="D142" i="4" s="1"/>
  <c r="D163" i="4" s="1"/>
  <c r="B189" i="4" s="1"/>
  <c r="G36" i="4"/>
  <c r="F188" i="4" s="1"/>
  <c r="D36" i="4"/>
  <c r="D57" i="4" s="1"/>
  <c r="D78" i="4" s="1"/>
  <c r="D99" i="4" s="1"/>
  <c r="D120" i="4" s="1"/>
  <c r="D141" i="4" s="1"/>
  <c r="D162" i="4" s="1"/>
  <c r="B188" i="4" s="1"/>
  <c r="G35" i="4"/>
  <c r="D35" i="4"/>
  <c r="D56" i="4" s="1"/>
  <c r="D77" i="4" s="1"/>
  <c r="D98" i="4" s="1"/>
  <c r="D119" i="4" s="1"/>
  <c r="D140" i="4" s="1"/>
  <c r="D161" i="4" s="1"/>
  <c r="B187" i="4" s="1"/>
  <c r="G34" i="4"/>
  <c r="D34" i="4"/>
  <c r="G33" i="4"/>
  <c r="G53" i="4" s="1"/>
  <c r="D33" i="4"/>
  <c r="D54" i="4" s="1"/>
  <c r="D75" i="4" s="1"/>
  <c r="D96" i="4" s="1"/>
  <c r="D117" i="4" s="1"/>
  <c r="D138" i="4" s="1"/>
  <c r="D159" i="4" s="1"/>
  <c r="B185" i="4" s="1"/>
  <c r="G31" i="4"/>
  <c r="E204" i="4" s="1"/>
  <c r="B99" i="6" s="1"/>
  <c r="G30" i="4"/>
  <c r="G93" i="4" s="1"/>
  <c r="G177" i="4" s="1"/>
  <c r="G29" i="4"/>
  <c r="E202" i="4" s="1"/>
  <c r="G28" i="4"/>
  <c r="G27" i="4"/>
  <c r="G26" i="4"/>
  <c r="G89" i="4" s="1"/>
  <c r="G173" i="4" s="1"/>
  <c r="G25" i="4"/>
  <c r="E198" i="4" s="1"/>
  <c r="B93" i="6" s="1"/>
  <c r="G24" i="4"/>
  <c r="E197" i="4" s="1"/>
  <c r="B92" i="6" s="1"/>
  <c r="G23" i="4"/>
  <c r="E196" i="4" s="1"/>
  <c r="B91" i="6" s="1"/>
  <c r="G22" i="4"/>
  <c r="E195" i="4" s="1"/>
  <c r="G21" i="4"/>
  <c r="G20" i="4"/>
  <c r="G83" i="4" s="1"/>
  <c r="G167" i="4" s="1"/>
  <c r="G19" i="4"/>
  <c r="E192" i="4" s="1"/>
  <c r="G18" i="4"/>
  <c r="G81" i="4" s="1"/>
  <c r="G165" i="4" s="1"/>
  <c r="G17" i="4"/>
  <c r="E190" i="4" s="1"/>
  <c r="G16" i="4"/>
  <c r="E189" i="4" s="1"/>
  <c r="G15" i="4"/>
  <c r="G78" i="4" s="1"/>
  <c r="G162" i="4" s="1"/>
  <c r="G14" i="4"/>
  <c r="G77" i="4" s="1"/>
  <c r="G161" i="4" s="1"/>
  <c r="G13" i="4"/>
  <c r="E186" i="4" s="1"/>
  <c r="G12" i="4"/>
  <c r="E185" i="4" s="1"/>
  <c r="I203" i="3"/>
  <c r="G203" i="3"/>
  <c r="C203" i="3"/>
  <c r="I199" i="3"/>
  <c r="C199" i="3"/>
  <c r="C198" i="3"/>
  <c r="C197" i="3"/>
  <c r="G196" i="3"/>
  <c r="C196" i="3"/>
  <c r="G195" i="3"/>
  <c r="C195" i="3"/>
  <c r="F194" i="3"/>
  <c r="C194" i="3"/>
  <c r="H193" i="3"/>
  <c r="C193" i="3"/>
  <c r="C204" i="3" s="1"/>
  <c r="H192" i="3"/>
  <c r="E192" i="3"/>
  <c r="K192" i="3" s="1"/>
  <c r="C192" i="3"/>
  <c r="I191" i="3"/>
  <c r="G191" i="3"/>
  <c r="E191" i="3"/>
  <c r="C191" i="3"/>
  <c r="C202" i="3" s="1"/>
  <c r="F190" i="3"/>
  <c r="C190" i="3"/>
  <c r="C201" i="3" s="1"/>
  <c r="H189" i="3"/>
  <c r="C189" i="3"/>
  <c r="C200" i="3" s="1"/>
  <c r="H188" i="3"/>
  <c r="G188" i="3"/>
  <c r="C188" i="3"/>
  <c r="I187" i="3"/>
  <c r="C187" i="3"/>
  <c r="C186" i="3"/>
  <c r="C185" i="3"/>
  <c r="G152" i="3"/>
  <c r="G146" i="3"/>
  <c r="G140" i="3"/>
  <c r="G136" i="3"/>
  <c r="I204" i="3" s="1"/>
  <c r="G135" i="3"/>
  <c r="G134" i="3"/>
  <c r="I202" i="3" s="1"/>
  <c r="G133" i="3"/>
  <c r="I201" i="3" s="1"/>
  <c r="G132" i="3"/>
  <c r="G153" i="3" s="1"/>
  <c r="G131" i="3"/>
  <c r="G130" i="3"/>
  <c r="I198" i="3" s="1"/>
  <c r="G129" i="3"/>
  <c r="I197" i="3" s="1"/>
  <c r="G128" i="3"/>
  <c r="I196" i="3" s="1"/>
  <c r="G127" i="3"/>
  <c r="I195" i="3" s="1"/>
  <c r="G126" i="3"/>
  <c r="I194" i="3" s="1"/>
  <c r="G125" i="3"/>
  <c r="I193" i="3" s="1"/>
  <c r="G124" i="3"/>
  <c r="I192" i="3" s="1"/>
  <c r="G123" i="3"/>
  <c r="G122" i="3"/>
  <c r="I190" i="3" s="1"/>
  <c r="G121" i="3"/>
  <c r="I189" i="3" s="1"/>
  <c r="G120" i="3"/>
  <c r="G141" i="3" s="1"/>
  <c r="G119" i="3"/>
  <c r="G118" i="3"/>
  <c r="I186" i="3" s="1"/>
  <c r="G117" i="3"/>
  <c r="I185" i="3" s="1"/>
  <c r="G115" i="3"/>
  <c r="G204" i="3" s="1"/>
  <c r="G114" i="3"/>
  <c r="G156" i="3" s="1"/>
  <c r="G113" i="3"/>
  <c r="G155" i="3" s="1"/>
  <c r="G112" i="3"/>
  <c r="G201" i="3" s="1"/>
  <c r="G111" i="3"/>
  <c r="G200" i="3" s="1"/>
  <c r="G110" i="3"/>
  <c r="G199" i="3" s="1"/>
  <c r="G109" i="3"/>
  <c r="G151" i="3" s="1"/>
  <c r="G108" i="3"/>
  <c r="G197" i="3" s="1"/>
  <c r="G107" i="3"/>
  <c r="G149" i="3" s="1"/>
  <c r="G106" i="3"/>
  <c r="G105" i="3"/>
  <c r="G194" i="3" s="1"/>
  <c r="G104" i="3"/>
  <c r="G193" i="3" s="1"/>
  <c r="G103" i="3"/>
  <c r="G192" i="3" s="1"/>
  <c r="G102" i="3"/>
  <c r="G144" i="3" s="1"/>
  <c r="G101" i="3"/>
  <c r="G143" i="3" s="1"/>
  <c r="G100" i="3"/>
  <c r="G189" i="3" s="1"/>
  <c r="G99" i="3"/>
  <c r="G98" i="3"/>
  <c r="G187" i="3" s="1"/>
  <c r="G97" i="3"/>
  <c r="G139" i="3" s="1"/>
  <c r="G96" i="3"/>
  <c r="G185" i="3" s="1"/>
  <c r="G73" i="3"/>
  <c r="H204" i="3" s="1"/>
  <c r="J204" i="3" s="1"/>
  <c r="E78" i="6" s="1"/>
  <c r="G72" i="3"/>
  <c r="H203" i="3" s="1"/>
  <c r="J203" i="3" s="1"/>
  <c r="E77" i="6" s="1"/>
  <c r="G71" i="3"/>
  <c r="H202" i="3" s="1"/>
  <c r="J202" i="3" s="1"/>
  <c r="E76" i="6" s="1"/>
  <c r="G70" i="3"/>
  <c r="H201" i="3" s="1"/>
  <c r="G69" i="3"/>
  <c r="H200" i="3" s="1"/>
  <c r="G68" i="3"/>
  <c r="H199" i="3" s="1"/>
  <c r="J199" i="3" s="1"/>
  <c r="E73" i="6" s="1"/>
  <c r="D68" i="3"/>
  <c r="D89" i="3" s="1"/>
  <c r="D110" i="3" s="1"/>
  <c r="D131" i="3" s="1"/>
  <c r="D152" i="3" s="1"/>
  <c r="D173" i="3" s="1"/>
  <c r="B199" i="3" s="1"/>
  <c r="A73" i="6" s="1"/>
  <c r="G67" i="3"/>
  <c r="H198" i="3" s="1"/>
  <c r="G66" i="3"/>
  <c r="H197" i="3" s="1"/>
  <c r="G65" i="3"/>
  <c r="H196" i="3" s="1"/>
  <c r="J196" i="3" s="1"/>
  <c r="E70" i="6" s="1"/>
  <c r="G64" i="3"/>
  <c r="H195" i="3" s="1"/>
  <c r="J195" i="3" s="1"/>
  <c r="E69" i="6" s="1"/>
  <c r="G63" i="3"/>
  <c r="H194" i="3" s="1"/>
  <c r="J194" i="3" s="1"/>
  <c r="E68" i="6" s="1"/>
  <c r="G62" i="3"/>
  <c r="D62" i="3"/>
  <c r="D83" i="3" s="1"/>
  <c r="D104" i="3" s="1"/>
  <c r="D125" i="3" s="1"/>
  <c r="D146" i="3" s="1"/>
  <c r="D167" i="3" s="1"/>
  <c r="B193" i="3" s="1"/>
  <c r="G61" i="3"/>
  <c r="G60" i="3"/>
  <c r="H191" i="3" s="1"/>
  <c r="J191" i="3" s="1"/>
  <c r="E65" i="6" s="1"/>
  <c r="D60" i="3"/>
  <c r="D81" i="3" s="1"/>
  <c r="D102" i="3" s="1"/>
  <c r="D123" i="3" s="1"/>
  <c r="D144" i="3" s="1"/>
  <c r="D165" i="3" s="1"/>
  <c r="B191" i="3" s="1"/>
  <c r="G59" i="3"/>
  <c r="H190" i="3" s="1"/>
  <c r="J190" i="3" s="1"/>
  <c r="E64" i="6" s="1"/>
  <c r="D59" i="3"/>
  <c r="D80" i="3" s="1"/>
  <c r="D101" i="3" s="1"/>
  <c r="D122" i="3" s="1"/>
  <c r="D143" i="3" s="1"/>
  <c r="D164" i="3" s="1"/>
  <c r="B190" i="3" s="1"/>
  <c r="G58" i="3"/>
  <c r="G57" i="3"/>
  <c r="G56" i="3"/>
  <c r="H187" i="3" s="1"/>
  <c r="J187" i="3" s="1"/>
  <c r="D56" i="3"/>
  <c r="D77" i="3" s="1"/>
  <c r="D98" i="3" s="1"/>
  <c r="D119" i="3" s="1"/>
  <c r="D140" i="3" s="1"/>
  <c r="D161" i="3" s="1"/>
  <c r="B187" i="3" s="1"/>
  <c r="G55" i="3"/>
  <c r="H186" i="3" s="1"/>
  <c r="G54" i="3"/>
  <c r="H185" i="3" s="1"/>
  <c r="G52" i="3"/>
  <c r="F204" i="3" s="1"/>
  <c r="D52" i="3"/>
  <c r="D73" i="3" s="1"/>
  <c r="D94" i="3" s="1"/>
  <c r="D115" i="3" s="1"/>
  <c r="D136" i="3" s="1"/>
  <c r="D157" i="3" s="1"/>
  <c r="D178" i="3" s="1"/>
  <c r="B204" i="3" s="1"/>
  <c r="A78" i="6" s="1"/>
  <c r="G51" i="3"/>
  <c r="F203" i="3" s="1"/>
  <c r="D51" i="3"/>
  <c r="D72" i="3" s="1"/>
  <c r="D93" i="3" s="1"/>
  <c r="D114" i="3" s="1"/>
  <c r="D135" i="3" s="1"/>
  <c r="D156" i="3" s="1"/>
  <c r="D177" i="3" s="1"/>
  <c r="B203" i="3" s="1"/>
  <c r="A77" i="6" s="1"/>
  <c r="G50" i="3"/>
  <c r="F202" i="3" s="1"/>
  <c r="D50" i="3"/>
  <c r="D71" i="3" s="1"/>
  <c r="D92" i="3" s="1"/>
  <c r="D113" i="3" s="1"/>
  <c r="D134" i="3" s="1"/>
  <c r="D155" i="3" s="1"/>
  <c r="D176" i="3" s="1"/>
  <c r="B202" i="3" s="1"/>
  <c r="A76" i="6" s="1"/>
  <c r="G49" i="3"/>
  <c r="F201" i="3" s="1"/>
  <c r="D49" i="3"/>
  <c r="D70" i="3" s="1"/>
  <c r="D91" i="3" s="1"/>
  <c r="D112" i="3" s="1"/>
  <c r="D133" i="3" s="1"/>
  <c r="D154" i="3" s="1"/>
  <c r="D175" i="3" s="1"/>
  <c r="B201" i="3" s="1"/>
  <c r="A75" i="6" s="1"/>
  <c r="G48" i="3"/>
  <c r="F200" i="3" s="1"/>
  <c r="D48" i="3"/>
  <c r="D69" i="3" s="1"/>
  <c r="D90" i="3" s="1"/>
  <c r="D111" i="3" s="1"/>
  <c r="D132" i="3" s="1"/>
  <c r="D153" i="3" s="1"/>
  <c r="D174" i="3" s="1"/>
  <c r="B200" i="3" s="1"/>
  <c r="A74" i="6" s="1"/>
  <c r="G47" i="3"/>
  <c r="F199" i="3" s="1"/>
  <c r="D47" i="3"/>
  <c r="G46" i="3"/>
  <c r="F198" i="3" s="1"/>
  <c r="D46" i="3"/>
  <c r="D67" i="3" s="1"/>
  <c r="D88" i="3" s="1"/>
  <c r="D109" i="3" s="1"/>
  <c r="D130" i="3" s="1"/>
  <c r="D151" i="3" s="1"/>
  <c r="D172" i="3" s="1"/>
  <c r="B198" i="3" s="1"/>
  <c r="A72" i="6" s="1"/>
  <c r="G45" i="3"/>
  <c r="F197" i="3" s="1"/>
  <c r="D45" i="3"/>
  <c r="D66" i="3" s="1"/>
  <c r="D87" i="3" s="1"/>
  <c r="D108" i="3" s="1"/>
  <c r="D129" i="3" s="1"/>
  <c r="D150" i="3" s="1"/>
  <c r="D171" i="3" s="1"/>
  <c r="B197" i="3" s="1"/>
  <c r="A71" i="6" s="1"/>
  <c r="G44" i="3"/>
  <c r="F196" i="3" s="1"/>
  <c r="D44" i="3"/>
  <c r="D65" i="3" s="1"/>
  <c r="D86" i="3" s="1"/>
  <c r="D107" i="3" s="1"/>
  <c r="D128" i="3" s="1"/>
  <c r="D149" i="3" s="1"/>
  <c r="D170" i="3" s="1"/>
  <c r="B196" i="3" s="1"/>
  <c r="A70" i="6" s="1"/>
  <c r="G43" i="3"/>
  <c r="F195" i="3" s="1"/>
  <c r="D43" i="3"/>
  <c r="D64" i="3" s="1"/>
  <c r="D85" i="3" s="1"/>
  <c r="D106" i="3" s="1"/>
  <c r="D127" i="3" s="1"/>
  <c r="D148" i="3" s="1"/>
  <c r="D169" i="3" s="1"/>
  <c r="B195" i="3" s="1"/>
  <c r="A69" i="6" s="1"/>
  <c r="G42" i="3"/>
  <c r="D42" i="3"/>
  <c r="D63" i="3" s="1"/>
  <c r="D84" i="3" s="1"/>
  <c r="D105" i="3" s="1"/>
  <c r="D126" i="3" s="1"/>
  <c r="D147" i="3" s="1"/>
  <c r="D168" i="3" s="1"/>
  <c r="B194" i="3" s="1"/>
  <c r="A68" i="6" s="1"/>
  <c r="G41" i="3"/>
  <c r="G83" i="3" s="1"/>
  <c r="G167" i="3" s="1"/>
  <c r="D41" i="3"/>
  <c r="G40" i="3"/>
  <c r="F192" i="3" s="1"/>
  <c r="D40" i="3"/>
  <c r="D61" i="3" s="1"/>
  <c r="D82" i="3" s="1"/>
  <c r="D103" i="3" s="1"/>
  <c r="D124" i="3" s="1"/>
  <c r="D145" i="3" s="1"/>
  <c r="D166" i="3" s="1"/>
  <c r="B192" i="3" s="1"/>
  <c r="G39" i="3"/>
  <c r="F191" i="3" s="1"/>
  <c r="D39" i="3"/>
  <c r="G38" i="3"/>
  <c r="D38" i="3"/>
  <c r="G37" i="3"/>
  <c r="F189" i="3" s="1"/>
  <c r="D37" i="3"/>
  <c r="D58" i="3" s="1"/>
  <c r="D79" i="3" s="1"/>
  <c r="D100" i="3" s="1"/>
  <c r="D121" i="3" s="1"/>
  <c r="D142" i="3" s="1"/>
  <c r="D163" i="3" s="1"/>
  <c r="B189" i="3" s="1"/>
  <c r="G36" i="3"/>
  <c r="F188" i="3" s="1"/>
  <c r="D36" i="3"/>
  <c r="D57" i="3" s="1"/>
  <c r="D78" i="3" s="1"/>
  <c r="D99" i="3" s="1"/>
  <c r="D120" i="3" s="1"/>
  <c r="D141" i="3" s="1"/>
  <c r="D162" i="3" s="1"/>
  <c r="B188" i="3" s="1"/>
  <c r="G35" i="3"/>
  <c r="F187" i="3" s="1"/>
  <c r="D35" i="3"/>
  <c r="G34" i="3"/>
  <c r="G53" i="3" s="1"/>
  <c r="D34" i="3"/>
  <c r="D55" i="3" s="1"/>
  <c r="D76" i="3" s="1"/>
  <c r="D97" i="3" s="1"/>
  <c r="D118" i="3" s="1"/>
  <c r="D139" i="3" s="1"/>
  <c r="D160" i="3" s="1"/>
  <c r="B186" i="3" s="1"/>
  <c r="G33" i="3"/>
  <c r="F185" i="3" s="1"/>
  <c r="D33" i="3"/>
  <c r="D54" i="3" s="1"/>
  <c r="D75" i="3" s="1"/>
  <c r="D96" i="3" s="1"/>
  <c r="D117" i="3" s="1"/>
  <c r="D138" i="3" s="1"/>
  <c r="D159" i="3" s="1"/>
  <c r="B185" i="3" s="1"/>
  <c r="G31" i="3"/>
  <c r="E204" i="3" s="1"/>
  <c r="G30" i="3"/>
  <c r="G93" i="3" s="1"/>
  <c r="G177" i="3" s="1"/>
  <c r="G29" i="3"/>
  <c r="E202" i="3" s="1"/>
  <c r="B76" i="6" s="1"/>
  <c r="G28" i="3"/>
  <c r="E201" i="3" s="1"/>
  <c r="G27" i="3"/>
  <c r="G26" i="3"/>
  <c r="G25" i="3"/>
  <c r="G24" i="3"/>
  <c r="E197" i="3" s="1"/>
  <c r="B71" i="6" s="1"/>
  <c r="G23" i="3"/>
  <c r="E196" i="3" s="1"/>
  <c r="G22" i="3"/>
  <c r="G21" i="3"/>
  <c r="E194" i="3" s="1"/>
  <c r="G20" i="3"/>
  <c r="E193" i="3" s="1"/>
  <c r="G19" i="3"/>
  <c r="G82" i="3" s="1"/>
  <c r="G166" i="3" s="1"/>
  <c r="G18" i="3"/>
  <c r="G81" i="3" s="1"/>
  <c r="G165" i="3" s="1"/>
  <c r="G17" i="3"/>
  <c r="E190" i="3" s="1"/>
  <c r="G16" i="3"/>
  <c r="E189" i="3" s="1"/>
  <c r="K189" i="3" s="1"/>
  <c r="G15" i="3"/>
  <c r="G78" i="3" s="1"/>
  <c r="G162" i="3" s="1"/>
  <c r="G14" i="3"/>
  <c r="G77" i="3" s="1"/>
  <c r="G161" i="3" s="1"/>
  <c r="G13" i="3"/>
  <c r="G76" i="3" s="1"/>
  <c r="G160" i="3" s="1"/>
  <c r="G12" i="3"/>
  <c r="E185" i="3" s="1"/>
  <c r="G204" i="2"/>
  <c r="E204" i="2"/>
  <c r="E203" i="2"/>
  <c r="I202" i="2"/>
  <c r="E202" i="2"/>
  <c r="I201" i="2"/>
  <c r="G201" i="2"/>
  <c r="F201" i="2"/>
  <c r="E201" i="2"/>
  <c r="C201" i="2"/>
  <c r="G200" i="2"/>
  <c r="F200" i="2"/>
  <c r="E200" i="2"/>
  <c r="C199" i="2"/>
  <c r="G198" i="2"/>
  <c r="C198" i="2"/>
  <c r="I197" i="2"/>
  <c r="G197" i="2"/>
  <c r="C197" i="2"/>
  <c r="C196" i="2"/>
  <c r="C195" i="2"/>
  <c r="G194" i="2"/>
  <c r="C194" i="2"/>
  <c r="I193" i="2"/>
  <c r="H193" i="2"/>
  <c r="J193" i="2" s="1"/>
  <c r="E46" i="6" s="1"/>
  <c r="G193" i="2"/>
  <c r="C193" i="2"/>
  <c r="C204" i="2" s="1"/>
  <c r="H192" i="2"/>
  <c r="G192" i="2"/>
  <c r="E192" i="2"/>
  <c r="C192" i="2"/>
  <c r="C203" i="2" s="1"/>
  <c r="E191" i="2"/>
  <c r="C191" i="2"/>
  <c r="C202" i="2" s="1"/>
  <c r="I190" i="2"/>
  <c r="E190" i="2"/>
  <c r="C190" i="2"/>
  <c r="I189" i="2"/>
  <c r="G189" i="2"/>
  <c r="F189" i="2"/>
  <c r="E189" i="2"/>
  <c r="C189" i="2"/>
  <c r="C200" i="2" s="1"/>
  <c r="G188" i="2"/>
  <c r="F188" i="2"/>
  <c r="C188" i="2"/>
  <c r="C187" i="2"/>
  <c r="C186" i="2"/>
  <c r="I185" i="2"/>
  <c r="G185" i="2"/>
  <c r="D38" i="6" s="1"/>
  <c r="C185" i="2"/>
  <c r="D163" i="2"/>
  <c r="B189" i="2" s="1"/>
  <c r="G156" i="2"/>
  <c r="G150" i="2"/>
  <c r="G136" i="2"/>
  <c r="G135" i="2"/>
  <c r="I203" i="2" s="1"/>
  <c r="G134" i="2"/>
  <c r="G133" i="2"/>
  <c r="G132" i="2"/>
  <c r="I200" i="2" s="1"/>
  <c r="G131" i="2"/>
  <c r="I199" i="2" s="1"/>
  <c r="G130" i="2"/>
  <c r="G129" i="2"/>
  <c r="G128" i="2"/>
  <c r="I196" i="2" s="1"/>
  <c r="G127" i="2"/>
  <c r="I195" i="2" s="1"/>
  <c r="G126" i="2"/>
  <c r="I194" i="2" s="1"/>
  <c r="G125" i="2"/>
  <c r="G146" i="2" s="1"/>
  <c r="G124" i="2"/>
  <c r="G123" i="2"/>
  <c r="I191" i="2" s="1"/>
  <c r="G122" i="2"/>
  <c r="G121" i="2"/>
  <c r="G120" i="2"/>
  <c r="I188" i="2" s="1"/>
  <c r="G119" i="2"/>
  <c r="I187" i="2" s="1"/>
  <c r="G118" i="2"/>
  <c r="G117" i="2"/>
  <c r="G138" i="2" s="1"/>
  <c r="G115" i="2"/>
  <c r="G114" i="2"/>
  <c r="G203" i="2" s="1"/>
  <c r="G113" i="2"/>
  <c r="G112" i="2"/>
  <c r="G154" i="2" s="1"/>
  <c r="D112" i="2"/>
  <c r="D133" i="2" s="1"/>
  <c r="D154" i="2" s="1"/>
  <c r="D175" i="2" s="1"/>
  <c r="B201" i="2" s="1"/>
  <c r="A54" i="6" s="1"/>
  <c r="G111" i="2"/>
  <c r="G153" i="2" s="1"/>
  <c r="G110" i="2"/>
  <c r="G199" i="2" s="1"/>
  <c r="G109" i="2"/>
  <c r="G108" i="2"/>
  <c r="G107" i="2"/>
  <c r="G106" i="2"/>
  <c r="G148" i="2" s="1"/>
  <c r="G105" i="2"/>
  <c r="G147" i="2" s="1"/>
  <c r="G104" i="2"/>
  <c r="G103" i="2"/>
  <c r="G102" i="2"/>
  <c r="G191" i="2" s="1"/>
  <c r="G101" i="2"/>
  <c r="G143" i="2" s="1"/>
  <c r="G100" i="2"/>
  <c r="G142" i="2" s="1"/>
  <c r="D100" i="2"/>
  <c r="D121" i="2" s="1"/>
  <c r="D142" i="2" s="1"/>
  <c r="G99" i="2"/>
  <c r="G141" i="2" s="1"/>
  <c r="G98" i="2"/>
  <c r="G187" i="2" s="1"/>
  <c r="D40" i="6" s="1"/>
  <c r="G97" i="2"/>
  <c r="G186" i="2" s="1"/>
  <c r="D39" i="6" s="1"/>
  <c r="G96" i="2"/>
  <c r="D83" i="2"/>
  <c r="D104" i="2" s="1"/>
  <c r="D125" i="2" s="1"/>
  <c r="D146" i="2" s="1"/>
  <c r="D167" i="2" s="1"/>
  <c r="B193" i="2" s="1"/>
  <c r="G81" i="2"/>
  <c r="G165" i="2" s="1"/>
  <c r="G73" i="2"/>
  <c r="H204" i="2" s="1"/>
  <c r="G72" i="2"/>
  <c r="H203" i="2" s="1"/>
  <c r="G71" i="2"/>
  <c r="H202" i="2" s="1"/>
  <c r="J202" i="2" s="1"/>
  <c r="E55" i="6" s="1"/>
  <c r="D71" i="2"/>
  <c r="D92" i="2" s="1"/>
  <c r="D113" i="2" s="1"/>
  <c r="D134" i="2" s="1"/>
  <c r="D155" i="2" s="1"/>
  <c r="D176" i="2" s="1"/>
  <c r="B202" i="2" s="1"/>
  <c r="A55" i="6" s="1"/>
  <c r="G70" i="2"/>
  <c r="H201" i="2" s="1"/>
  <c r="J201" i="2" s="1"/>
  <c r="E54" i="6" s="1"/>
  <c r="D70" i="2"/>
  <c r="D91" i="2" s="1"/>
  <c r="G69" i="2"/>
  <c r="H200" i="2" s="1"/>
  <c r="J200" i="2" s="1"/>
  <c r="E53" i="6" s="1"/>
  <c r="D69" i="2"/>
  <c r="D90" i="2" s="1"/>
  <c r="D111" i="2" s="1"/>
  <c r="D132" i="2" s="1"/>
  <c r="D153" i="2" s="1"/>
  <c r="D174" i="2" s="1"/>
  <c r="B200" i="2" s="1"/>
  <c r="A53" i="6" s="1"/>
  <c r="G68" i="2"/>
  <c r="H199" i="2" s="1"/>
  <c r="G67" i="2"/>
  <c r="H198" i="2" s="1"/>
  <c r="G66" i="2"/>
  <c r="G87" i="2" s="1"/>
  <c r="G171" i="2" s="1"/>
  <c r="G65" i="2"/>
  <c r="H196" i="2" s="1"/>
  <c r="J196" i="2" s="1"/>
  <c r="E49" i="6" s="1"/>
  <c r="D65" i="2"/>
  <c r="D86" i="2" s="1"/>
  <c r="D107" i="2" s="1"/>
  <c r="D128" i="2" s="1"/>
  <c r="D149" i="2" s="1"/>
  <c r="D170" i="2" s="1"/>
  <c r="B196" i="2" s="1"/>
  <c r="G64" i="2"/>
  <c r="H195" i="2" s="1"/>
  <c r="J195" i="2" s="1"/>
  <c r="E48" i="6" s="1"/>
  <c r="D64" i="2"/>
  <c r="D85" i="2" s="1"/>
  <c r="D106" i="2" s="1"/>
  <c r="D127" i="2" s="1"/>
  <c r="D148" i="2" s="1"/>
  <c r="D169" i="2" s="1"/>
  <c r="B195" i="2" s="1"/>
  <c r="A48" i="6" s="1"/>
  <c r="G63" i="2"/>
  <c r="H194" i="2" s="1"/>
  <c r="J194" i="2" s="1"/>
  <c r="E47" i="6" s="1"/>
  <c r="D63" i="2"/>
  <c r="D84" i="2" s="1"/>
  <c r="D105" i="2" s="1"/>
  <c r="D126" i="2" s="1"/>
  <c r="D147" i="2" s="1"/>
  <c r="D168" i="2" s="1"/>
  <c r="B194" i="2" s="1"/>
  <c r="G62" i="2"/>
  <c r="G61" i="2"/>
  <c r="G60" i="2"/>
  <c r="H191" i="2" s="1"/>
  <c r="J191" i="2" s="1"/>
  <c r="E44" i="6" s="1"/>
  <c r="G59" i="2"/>
  <c r="H190" i="2" s="1"/>
  <c r="J190" i="2" s="1"/>
  <c r="E43" i="6" s="1"/>
  <c r="D59" i="2"/>
  <c r="D80" i="2" s="1"/>
  <c r="D101" i="2" s="1"/>
  <c r="D122" i="2" s="1"/>
  <c r="D143" i="2" s="1"/>
  <c r="D164" i="2" s="1"/>
  <c r="B190" i="2" s="1"/>
  <c r="G58" i="2"/>
  <c r="H189" i="2" s="1"/>
  <c r="J189" i="2" s="1"/>
  <c r="E42" i="6" s="1"/>
  <c r="D58" i="2"/>
  <c r="D79" i="2" s="1"/>
  <c r="G57" i="2"/>
  <c r="H188" i="2" s="1"/>
  <c r="G56" i="2"/>
  <c r="H187" i="2" s="1"/>
  <c r="G55" i="2"/>
  <c r="H186" i="2" s="1"/>
  <c r="G54" i="2"/>
  <c r="G52" i="2"/>
  <c r="G94" i="2" s="1"/>
  <c r="G178" i="2" s="1"/>
  <c r="D52" i="2"/>
  <c r="D73" i="2" s="1"/>
  <c r="D94" i="2" s="1"/>
  <c r="D115" i="2" s="1"/>
  <c r="D136" i="2" s="1"/>
  <c r="D157" i="2" s="1"/>
  <c r="D178" i="2" s="1"/>
  <c r="B204" i="2" s="1"/>
  <c r="A57" i="6" s="1"/>
  <c r="G51" i="2"/>
  <c r="F203" i="2" s="1"/>
  <c r="K203" i="2" s="1"/>
  <c r="D51" i="2"/>
  <c r="D72" i="2" s="1"/>
  <c r="D93" i="2" s="1"/>
  <c r="D114" i="2" s="1"/>
  <c r="D135" i="2" s="1"/>
  <c r="D156" i="2" s="1"/>
  <c r="D177" i="2" s="1"/>
  <c r="B203" i="2" s="1"/>
  <c r="A56" i="6" s="1"/>
  <c r="G50" i="2"/>
  <c r="D50" i="2"/>
  <c r="G49" i="2"/>
  <c r="D49" i="2"/>
  <c r="G48" i="2"/>
  <c r="D48" i="2"/>
  <c r="G47" i="2"/>
  <c r="F199" i="2" s="1"/>
  <c r="D47" i="2"/>
  <c r="D68" i="2" s="1"/>
  <c r="D89" i="2" s="1"/>
  <c r="D110" i="2" s="1"/>
  <c r="D131" i="2" s="1"/>
  <c r="D152" i="2" s="1"/>
  <c r="D173" i="2" s="1"/>
  <c r="B199" i="2" s="1"/>
  <c r="A52" i="6" s="1"/>
  <c r="G46" i="2"/>
  <c r="F198" i="2" s="1"/>
  <c r="D46" i="2"/>
  <c r="D67" i="2" s="1"/>
  <c r="D88" i="2" s="1"/>
  <c r="D109" i="2" s="1"/>
  <c r="D130" i="2" s="1"/>
  <c r="D151" i="2" s="1"/>
  <c r="D172" i="2" s="1"/>
  <c r="B198" i="2" s="1"/>
  <c r="A51" i="6" s="1"/>
  <c r="G45" i="2"/>
  <c r="F197" i="2" s="1"/>
  <c r="D45" i="2"/>
  <c r="D66" i="2" s="1"/>
  <c r="D87" i="2" s="1"/>
  <c r="D108" i="2" s="1"/>
  <c r="D129" i="2" s="1"/>
  <c r="D150" i="2" s="1"/>
  <c r="D171" i="2" s="1"/>
  <c r="B197" i="2" s="1"/>
  <c r="A50" i="6" s="1"/>
  <c r="G44" i="2"/>
  <c r="F196" i="2" s="1"/>
  <c r="D44" i="2"/>
  <c r="G43" i="2"/>
  <c r="F195" i="2" s="1"/>
  <c r="D43" i="2"/>
  <c r="G42" i="2"/>
  <c r="F194" i="2" s="1"/>
  <c r="D42" i="2"/>
  <c r="G41" i="2"/>
  <c r="F193" i="2" s="1"/>
  <c r="D41" i="2"/>
  <c r="D62" i="2" s="1"/>
  <c r="G40" i="2"/>
  <c r="G82" i="2" s="1"/>
  <c r="G166" i="2" s="1"/>
  <c r="D40" i="2"/>
  <c r="D61" i="2" s="1"/>
  <c r="D82" i="2" s="1"/>
  <c r="D103" i="2" s="1"/>
  <c r="D124" i="2" s="1"/>
  <c r="D145" i="2" s="1"/>
  <c r="D166" i="2" s="1"/>
  <c r="B192" i="2" s="1"/>
  <c r="G39" i="2"/>
  <c r="F191" i="2" s="1"/>
  <c r="D39" i="2"/>
  <c r="D60" i="2" s="1"/>
  <c r="D81" i="2" s="1"/>
  <c r="D102" i="2" s="1"/>
  <c r="D123" i="2" s="1"/>
  <c r="D144" i="2" s="1"/>
  <c r="D165" i="2" s="1"/>
  <c r="B191" i="2" s="1"/>
  <c r="G38" i="2"/>
  <c r="D38" i="2"/>
  <c r="G37" i="2"/>
  <c r="D37" i="2"/>
  <c r="G36" i="2"/>
  <c r="D36" i="2"/>
  <c r="D57" i="2" s="1"/>
  <c r="D78" i="2" s="1"/>
  <c r="D99" i="2" s="1"/>
  <c r="D120" i="2" s="1"/>
  <c r="D141" i="2" s="1"/>
  <c r="D162" i="2" s="1"/>
  <c r="B188" i="2" s="1"/>
  <c r="A41" i="6" s="1"/>
  <c r="G35" i="2"/>
  <c r="F187" i="2" s="1"/>
  <c r="C40" i="6" s="1"/>
  <c r="D35" i="2"/>
  <c r="D56" i="2" s="1"/>
  <c r="D77" i="2" s="1"/>
  <c r="D98" i="2" s="1"/>
  <c r="D119" i="2" s="1"/>
  <c r="D140" i="2" s="1"/>
  <c r="D161" i="2" s="1"/>
  <c r="B187" i="2" s="1"/>
  <c r="A40" i="6" s="1"/>
  <c r="G34" i="2"/>
  <c r="F186" i="2" s="1"/>
  <c r="C39" i="6" s="1"/>
  <c r="D34" i="2"/>
  <c r="D55" i="2" s="1"/>
  <c r="D76" i="2" s="1"/>
  <c r="D97" i="2" s="1"/>
  <c r="D118" i="2" s="1"/>
  <c r="D139" i="2" s="1"/>
  <c r="D160" i="2" s="1"/>
  <c r="B186" i="2" s="1"/>
  <c r="A39" i="6" s="1"/>
  <c r="G33" i="2"/>
  <c r="F185" i="2" s="1"/>
  <c r="C38" i="6" s="1"/>
  <c r="D33" i="2"/>
  <c r="D54" i="2" s="1"/>
  <c r="D75" i="2" s="1"/>
  <c r="D96" i="2" s="1"/>
  <c r="D117" i="2" s="1"/>
  <c r="D138" i="2" s="1"/>
  <c r="D159" i="2" s="1"/>
  <c r="B185" i="2" s="1"/>
  <c r="A38" i="6" s="1"/>
  <c r="G31" i="2"/>
  <c r="G30" i="2"/>
  <c r="G29" i="2"/>
  <c r="G28" i="2"/>
  <c r="G27" i="2"/>
  <c r="G26" i="2"/>
  <c r="E199" i="2" s="1"/>
  <c r="G25" i="2"/>
  <c r="G24" i="2"/>
  <c r="E197" i="2" s="1"/>
  <c r="G23" i="2"/>
  <c r="G22" i="2"/>
  <c r="G21" i="2"/>
  <c r="G84" i="2" s="1"/>
  <c r="G168" i="2" s="1"/>
  <c r="G20" i="2"/>
  <c r="G19" i="2"/>
  <c r="G18" i="2"/>
  <c r="G17" i="2"/>
  <c r="G16" i="2"/>
  <c r="G79" i="2" s="1"/>
  <c r="G163" i="2" s="1"/>
  <c r="G15" i="2"/>
  <c r="E188" i="2" s="1"/>
  <c r="B41" i="6" s="1"/>
  <c r="G14" i="2"/>
  <c r="E187" i="2" s="1"/>
  <c r="G13" i="2"/>
  <c r="G12" i="2"/>
  <c r="E185" i="2" s="1"/>
  <c r="B38" i="6" s="1"/>
  <c r="I199" i="1"/>
  <c r="G196" i="1"/>
  <c r="G129" i="1"/>
  <c r="I197" i="1" s="1"/>
  <c r="G128" i="1"/>
  <c r="I196" i="1" s="1"/>
  <c r="G127" i="1"/>
  <c r="G126" i="1"/>
  <c r="G136" i="1"/>
  <c r="I204" i="1" s="1"/>
  <c r="G135" i="1"/>
  <c r="I203" i="1" s="1"/>
  <c r="G134" i="1"/>
  <c r="I202" i="1" s="1"/>
  <c r="G133" i="1"/>
  <c r="I201" i="1" s="1"/>
  <c r="G132" i="1"/>
  <c r="I200" i="1" s="1"/>
  <c r="G131" i="1"/>
  <c r="G130" i="1"/>
  <c r="I198" i="1" s="1"/>
  <c r="G104" i="1"/>
  <c r="G105" i="1"/>
  <c r="G106" i="1"/>
  <c r="G195" i="1" s="1"/>
  <c r="G115" i="1"/>
  <c r="G204" i="1" s="1"/>
  <c r="G114" i="1"/>
  <c r="G203" i="1" s="1"/>
  <c r="G113" i="1"/>
  <c r="G112" i="1"/>
  <c r="G154" i="1" s="1"/>
  <c r="G111" i="1"/>
  <c r="G153" i="1" s="1"/>
  <c r="G110" i="1"/>
  <c r="G199" i="1" s="1"/>
  <c r="G109" i="1"/>
  <c r="G151" i="1" s="1"/>
  <c r="G108" i="1"/>
  <c r="G197" i="1" s="1"/>
  <c r="G107" i="1"/>
  <c r="G63" i="1"/>
  <c r="G64" i="1"/>
  <c r="H195" i="1" s="1"/>
  <c r="G73" i="1"/>
  <c r="H204" i="1" s="1"/>
  <c r="G72" i="1"/>
  <c r="H203" i="1" s="1"/>
  <c r="G71" i="1"/>
  <c r="H202" i="1" s="1"/>
  <c r="G70" i="1"/>
  <c r="H201" i="1" s="1"/>
  <c r="G69" i="1"/>
  <c r="H200" i="1" s="1"/>
  <c r="G68" i="1"/>
  <c r="H199" i="1" s="1"/>
  <c r="G67" i="1"/>
  <c r="H198" i="1" s="1"/>
  <c r="G66" i="1"/>
  <c r="H197" i="1" s="1"/>
  <c r="G65" i="1"/>
  <c r="H196" i="1" s="1"/>
  <c r="G48" i="1"/>
  <c r="F200" i="1" s="1"/>
  <c r="G43" i="1"/>
  <c r="F195" i="1" s="1"/>
  <c r="G42" i="1"/>
  <c r="G44" i="1"/>
  <c r="F196" i="1" s="1"/>
  <c r="G45" i="1"/>
  <c r="F197" i="1" s="1"/>
  <c r="G46" i="1"/>
  <c r="F198" i="1" s="1"/>
  <c r="G47" i="1"/>
  <c r="F199" i="1" s="1"/>
  <c r="G49" i="1"/>
  <c r="F201" i="1" s="1"/>
  <c r="G50" i="1"/>
  <c r="F202" i="1" s="1"/>
  <c r="G51" i="1"/>
  <c r="F203" i="1" s="1"/>
  <c r="G52" i="1"/>
  <c r="F204" i="1" s="1"/>
  <c r="D42" i="1"/>
  <c r="D63" i="1" s="1"/>
  <c r="D84" i="1" s="1"/>
  <c r="D105" i="1" s="1"/>
  <c r="D126" i="1" s="1"/>
  <c r="D147" i="1" s="1"/>
  <c r="D168" i="1" s="1"/>
  <c r="B194" i="1" s="1"/>
  <c r="A26" i="6" s="1"/>
  <c r="D43" i="1"/>
  <c r="D64" i="1" s="1"/>
  <c r="D85" i="1" s="1"/>
  <c r="D106" i="1" s="1"/>
  <c r="D127" i="1" s="1"/>
  <c r="D148" i="1" s="1"/>
  <c r="D169" i="1" s="1"/>
  <c r="B195" i="1" s="1"/>
  <c r="D44" i="1"/>
  <c r="D65" i="1" s="1"/>
  <c r="D86" i="1" s="1"/>
  <c r="D107" i="1" s="1"/>
  <c r="D128" i="1" s="1"/>
  <c r="D149" i="1" s="1"/>
  <c r="D170" i="1" s="1"/>
  <c r="B196" i="1" s="1"/>
  <c r="D45" i="1"/>
  <c r="D66" i="1" s="1"/>
  <c r="D87" i="1" s="1"/>
  <c r="D108" i="1" s="1"/>
  <c r="D129" i="1" s="1"/>
  <c r="D150" i="1" s="1"/>
  <c r="D171" i="1" s="1"/>
  <c r="B197" i="1" s="1"/>
  <c r="D46" i="1"/>
  <c r="D67" i="1" s="1"/>
  <c r="D88" i="1" s="1"/>
  <c r="D109" i="1" s="1"/>
  <c r="D130" i="1" s="1"/>
  <c r="D151" i="1" s="1"/>
  <c r="D172" i="1" s="1"/>
  <c r="B198" i="1" s="1"/>
  <c r="D47" i="1"/>
  <c r="D68" i="1" s="1"/>
  <c r="D89" i="1" s="1"/>
  <c r="D110" i="1" s="1"/>
  <c r="D131" i="1" s="1"/>
  <c r="D152" i="1" s="1"/>
  <c r="D173" i="1" s="1"/>
  <c r="B199" i="1" s="1"/>
  <c r="D48" i="1"/>
  <c r="D69" i="1" s="1"/>
  <c r="D90" i="1" s="1"/>
  <c r="D111" i="1" s="1"/>
  <c r="D132" i="1" s="1"/>
  <c r="D153" i="1" s="1"/>
  <c r="D174" i="1" s="1"/>
  <c r="B200" i="1" s="1"/>
  <c r="D49" i="1"/>
  <c r="D70" i="1" s="1"/>
  <c r="D91" i="1" s="1"/>
  <c r="D112" i="1" s="1"/>
  <c r="D133" i="1" s="1"/>
  <c r="D154" i="1" s="1"/>
  <c r="D175" i="1" s="1"/>
  <c r="B201" i="1" s="1"/>
  <c r="D50" i="1"/>
  <c r="D71" i="1" s="1"/>
  <c r="D92" i="1" s="1"/>
  <c r="D113" i="1" s="1"/>
  <c r="D134" i="1" s="1"/>
  <c r="D155" i="1" s="1"/>
  <c r="D176" i="1" s="1"/>
  <c r="B202" i="1" s="1"/>
  <c r="D51" i="1"/>
  <c r="D72" i="1" s="1"/>
  <c r="D93" i="1" s="1"/>
  <c r="D114" i="1" s="1"/>
  <c r="D135" i="1" s="1"/>
  <c r="D156" i="1" s="1"/>
  <c r="D177" i="1" s="1"/>
  <c r="B203" i="1" s="1"/>
  <c r="D52" i="1"/>
  <c r="D73" i="1" s="1"/>
  <c r="D94" i="1" s="1"/>
  <c r="D115" i="1" s="1"/>
  <c r="D136" i="1" s="1"/>
  <c r="D157" i="1" s="1"/>
  <c r="D178" i="1" s="1"/>
  <c r="B204" i="1" s="1"/>
  <c r="G31" i="1"/>
  <c r="E204" i="1" s="1"/>
  <c r="B36" i="6" s="1"/>
  <c r="G30" i="1"/>
  <c r="E203" i="1" s="1"/>
  <c r="B35" i="6" s="1"/>
  <c r="G29" i="1"/>
  <c r="E202" i="1" s="1"/>
  <c r="B34" i="6" s="1"/>
  <c r="G28" i="1"/>
  <c r="E201" i="1" s="1"/>
  <c r="B33" i="6" s="1"/>
  <c r="G27" i="1"/>
  <c r="E200" i="1" s="1"/>
  <c r="B32" i="6" s="1"/>
  <c r="G26" i="1"/>
  <c r="E199" i="1" s="1"/>
  <c r="B31" i="6" s="1"/>
  <c r="G25" i="1"/>
  <c r="E198" i="1" s="1"/>
  <c r="B30" i="6" s="1"/>
  <c r="G24" i="1"/>
  <c r="E197" i="1" s="1"/>
  <c r="B29" i="6" s="1"/>
  <c r="G23" i="1"/>
  <c r="E196" i="1" s="1"/>
  <c r="B28" i="6" s="1"/>
  <c r="G22" i="1"/>
  <c r="E195" i="1" s="1"/>
  <c r="B27" i="6" s="1"/>
  <c r="G91" i="5" l="1"/>
  <c r="G175" i="5" s="1"/>
  <c r="K191" i="5"/>
  <c r="K203" i="5"/>
  <c r="K191" i="4"/>
  <c r="G84" i="4"/>
  <c r="G168" i="4" s="1"/>
  <c r="K195" i="4"/>
  <c r="G90" i="4"/>
  <c r="G174" i="4" s="1"/>
  <c r="G91" i="4"/>
  <c r="G175" i="4" s="1"/>
  <c r="G89" i="3"/>
  <c r="G173" i="3" s="1"/>
  <c r="G88" i="3"/>
  <c r="G172" i="3" s="1"/>
  <c r="G90" i="3"/>
  <c r="G174" i="3" s="1"/>
  <c r="K201" i="3"/>
  <c r="G84" i="3"/>
  <c r="G168" i="3" s="1"/>
  <c r="K204" i="3"/>
  <c r="G85" i="3"/>
  <c r="G169" i="3" s="1"/>
  <c r="G91" i="2"/>
  <c r="G175" i="2" s="1"/>
  <c r="G89" i="2"/>
  <c r="G173" i="2" s="1"/>
  <c r="G93" i="2"/>
  <c r="G177" i="2" s="1"/>
  <c r="K189" i="2"/>
  <c r="J199" i="2"/>
  <c r="E52" i="6" s="1"/>
  <c r="H197" i="2"/>
  <c r="J197" i="2" s="1"/>
  <c r="E50" i="6" s="1"/>
  <c r="G85" i="2"/>
  <c r="G169" i="2" s="1"/>
  <c r="K201" i="2"/>
  <c r="J187" i="2"/>
  <c r="E40" i="6" s="1"/>
  <c r="K187" i="2"/>
  <c r="B40" i="6"/>
  <c r="G77" i="2"/>
  <c r="G161" i="2" s="1"/>
  <c r="G74" i="2"/>
  <c r="H185" i="2"/>
  <c r="G53" i="2"/>
  <c r="G88" i="4"/>
  <c r="G172" i="4" s="1"/>
  <c r="E199" i="4"/>
  <c r="K196" i="3"/>
  <c r="B70" i="6"/>
  <c r="B78" i="6"/>
  <c r="E197" i="5"/>
  <c r="B113" i="6" s="1"/>
  <c r="B112" i="6"/>
  <c r="E195" i="3"/>
  <c r="B69" i="6" s="1"/>
  <c r="E203" i="3"/>
  <c r="G85" i="4"/>
  <c r="G169" i="4" s="1"/>
  <c r="E203" i="4"/>
  <c r="E201" i="5"/>
  <c r="B117" i="6" s="1"/>
  <c r="G90" i="5"/>
  <c r="G174" i="5" s="1"/>
  <c r="A29" i="6"/>
  <c r="A36" i="6"/>
  <c r="A34" i="6"/>
  <c r="A32" i="6"/>
  <c r="A28" i="6"/>
  <c r="A35" i="6"/>
  <c r="A31" i="6"/>
  <c r="A27" i="6"/>
  <c r="A30" i="6"/>
  <c r="A33" i="6"/>
  <c r="G32" i="2"/>
  <c r="G75" i="2"/>
  <c r="G159" i="2" s="1"/>
  <c r="J185" i="5"/>
  <c r="E101" i="6" s="1"/>
  <c r="J198" i="5"/>
  <c r="E114" i="6" s="1"/>
  <c r="K190" i="5"/>
  <c r="J197" i="5"/>
  <c r="E113" i="6" s="1"/>
  <c r="K202" i="5"/>
  <c r="K204" i="5"/>
  <c r="K192" i="5"/>
  <c r="K193" i="5"/>
  <c r="J192" i="5"/>
  <c r="E108" i="6" s="1"/>
  <c r="J190" i="5"/>
  <c r="E106" i="6" s="1"/>
  <c r="J202" i="5"/>
  <c r="E118" i="6" s="1"/>
  <c r="J193" i="5"/>
  <c r="E109" i="6" s="1"/>
  <c r="K197" i="5"/>
  <c r="J204" i="5"/>
  <c r="E120" i="6" s="1"/>
  <c r="G205" i="5"/>
  <c r="G32" i="5"/>
  <c r="G140" i="5"/>
  <c r="G146" i="5"/>
  <c r="G152" i="5"/>
  <c r="E187" i="5"/>
  <c r="K187" i="5" s="1"/>
  <c r="H188" i="5"/>
  <c r="J188" i="5" s="1"/>
  <c r="E104" i="6" s="1"/>
  <c r="E195" i="5"/>
  <c r="E199" i="5"/>
  <c r="H200" i="5"/>
  <c r="J200" i="5" s="1"/>
  <c r="E116" i="6" s="1"/>
  <c r="G116" i="5"/>
  <c r="G159" i="5"/>
  <c r="G141" i="5"/>
  <c r="G158" i="5" s="1"/>
  <c r="G147" i="5"/>
  <c r="G153" i="5"/>
  <c r="G74" i="5"/>
  <c r="G80" i="5"/>
  <c r="G164" i="5" s="1"/>
  <c r="G86" i="5"/>
  <c r="G170" i="5" s="1"/>
  <c r="G92" i="5"/>
  <c r="G176" i="5" s="1"/>
  <c r="E186" i="5"/>
  <c r="E194" i="5"/>
  <c r="E198" i="5"/>
  <c r="G82" i="5"/>
  <c r="G166" i="5" s="1"/>
  <c r="G94" i="5"/>
  <c r="G178" i="5" s="1"/>
  <c r="F185" i="5"/>
  <c r="F205" i="5" s="1"/>
  <c r="I186" i="5"/>
  <c r="J186" i="5" s="1"/>
  <c r="E102" i="6" s="1"/>
  <c r="G83" i="5"/>
  <c r="G167" i="5" s="1"/>
  <c r="G157" i="5"/>
  <c r="I205" i="4"/>
  <c r="I206" i="4" s="1"/>
  <c r="K196" i="4"/>
  <c r="K197" i="4"/>
  <c r="J185" i="4"/>
  <c r="E80" i="6" s="1"/>
  <c r="K187" i="4"/>
  <c r="J197" i="4"/>
  <c r="E92" i="6" s="1"/>
  <c r="J196" i="4"/>
  <c r="E91" i="6" s="1"/>
  <c r="K189" i="4"/>
  <c r="J189" i="4"/>
  <c r="E84" i="6" s="1"/>
  <c r="K192" i="4"/>
  <c r="K204" i="4"/>
  <c r="J201" i="4"/>
  <c r="E96" i="6" s="1"/>
  <c r="G116" i="4"/>
  <c r="G74" i="4"/>
  <c r="G80" i="4"/>
  <c r="G164" i="4" s="1"/>
  <c r="G86" i="4"/>
  <c r="G170" i="4" s="1"/>
  <c r="G92" i="4"/>
  <c r="G176" i="4" s="1"/>
  <c r="E194" i="4"/>
  <c r="K194" i="4" s="1"/>
  <c r="G79" i="4"/>
  <c r="G163" i="4" s="1"/>
  <c r="G32" i="4"/>
  <c r="G75" i="4"/>
  <c r="G87" i="4"/>
  <c r="G171" i="4" s="1"/>
  <c r="G186" i="4"/>
  <c r="G190" i="4"/>
  <c r="K190" i="4" s="1"/>
  <c r="G198" i="4"/>
  <c r="G202" i="4"/>
  <c r="K202" i="4" s="1"/>
  <c r="G137" i="4"/>
  <c r="G149" i="4"/>
  <c r="H186" i="4"/>
  <c r="J186" i="4" s="1"/>
  <c r="E81" i="6" s="1"/>
  <c r="E193" i="4"/>
  <c r="K193" i="4" s="1"/>
  <c r="H198" i="4"/>
  <c r="J198" i="4" s="1"/>
  <c r="E93" i="6" s="1"/>
  <c r="E201" i="4"/>
  <c r="G82" i="4"/>
  <c r="G166" i="4" s="1"/>
  <c r="G94" i="4"/>
  <c r="G178" i="4" s="1"/>
  <c r="F185" i="4"/>
  <c r="F205" i="4" s="1"/>
  <c r="E188" i="4"/>
  <c r="K188" i="4" s="1"/>
  <c r="E200" i="4"/>
  <c r="G145" i="4"/>
  <c r="G158" i="4" s="1"/>
  <c r="G157" i="4"/>
  <c r="J197" i="3"/>
  <c r="E71" i="6" s="1"/>
  <c r="J192" i="3"/>
  <c r="E66" i="6" s="1"/>
  <c r="K190" i="3"/>
  <c r="J198" i="3"/>
  <c r="E72" i="6" s="1"/>
  <c r="K194" i="3"/>
  <c r="J193" i="3"/>
  <c r="E67" i="6" s="1"/>
  <c r="J189" i="3"/>
  <c r="E63" i="6" s="1"/>
  <c r="J200" i="3"/>
  <c r="E74" i="6" s="1"/>
  <c r="K185" i="3"/>
  <c r="J201" i="3"/>
  <c r="E75" i="6" s="1"/>
  <c r="K197" i="3"/>
  <c r="J185" i="3"/>
  <c r="E59" i="6" s="1"/>
  <c r="H205" i="3"/>
  <c r="K195" i="3"/>
  <c r="J186" i="3"/>
  <c r="E60" i="6" s="1"/>
  <c r="K191" i="3"/>
  <c r="G79" i="3"/>
  <c r="G163" i="3" s="1"/>
  <c r="G91" i="3"/>
  <c r="G175" i="3" s="1"/>
  <c r="G116" i="3"/>
  <c r="I188" i="3"/>
  <c r="J188" i="3" s="1"/>
  <c r="E62" i="6" s="1"/>
  <c r="I200" i="3"/>
  <c r="G147" i="3"/>
  <c r="G74" i="3"/>
  <c r="G80" i="3"/>
  <c r="G164" i="3" s="1"/>
  <c r="G86" i="3"/>
  <c r="G170" i="3" s="1"/>
  <c r="G92" i="3"/>
  <c r="G176" i="3" s="1"/>
  <c r="E186" i="3"/>
  <c r="K186" i="3" s="1"/>
  <c r="E198" i="3"/>
  <c r="E199" i="3"/>
  <c r="G142" i="3"/>
  <c r="G148" i="3"/>
  <c r="G154" i="3"/>
  <c r="F186" i="3"/>
  <c r="G32" i="3"/>
  <c r="G75" i="3"/>
  <c r="G87" i="3"/>
  <c r="G171" i="3" s="1"/>
  <c r="G186" i="3"/>
  <c r="G205" i="3" s="1"/>
  <c r="G190" i="3"/>
  <c r="G198" i="3"/>
  <c r="G202" i="3"/>
  <c r="K202" i="3" s="1"/>
  <c r="G137" i="3"/>
  <c r="E187" i="3"/>
  <c r="K187" i="3" s="1"/>
  <c r="G94" i="3"/>
  <c r="G178" i="3" s="1"/>
  <c r="F193" i="3"/>
  <c r="K193" i="3" s="1"/>
  <c r="G138" i="3"/>
  <c r="G150" i="3"/>
  <c r="E188" i="3"/>
  <c r="K188" i="3" s="1"/>
  <c r="E200" i="3"/>
  <c r="G145" i="3"/>
  <c r="G157" i="3"/>
  <c r="G116" i="2"/>
  <c r="I186" i="2"/>
  <c r="G137" i="2"/>
  <c r="G139" i="2"/>
  <c r="G158" i="2" s="1"/>
  <c r="G144" i="2"/>
  <c r="G205" i="2"/>
  <c r="K188" i="2"/>
  <c r="J188" i="2"/>
  <c r="E41" i="6" s="1"/>
  <c r="G149" i="2"/>
  <c r="G196" i="2"/>
  <c r="G88" i="2"/>
  <c r="G172" i="2" s="1"/>
  <c r="E198" i="2"/>
  <c r="K198" i="2" s="1"/>
  <c r="G145" i="2"/>
  <c r="I192" i="2"/>
  <c r="J192" i="2" s="1"/>
  <c r="E45" i="6" s="1"/>
  <c r="J203" i="2"/>
  <c r="E56" i="6" s="1"/>
  <c r="G83" i="2"/>
  <c r="G167" i="2" s="1"/>
  <c r="E193" i="2"/>
  <c r="K193" i="2" s="1"/>
  <c r="F190" i="2"/>
  <c r="G80" i="2"/>
  <c r="G164" i="2" s="1"/>
  <c r="F202" i="2"/>
  <c r="G92" i="2"/>
  <c r="G176" i="2" s="1"/>
  <c r="I198" i="2"/>
  <c r="J198" i="2" s="1"/>
  <c r="E51" i="6" s="1"/>
  <c r="G151" i="2"/>
  <c r="K200" i="2"/>
  <c r="K191" i="2"/>
  <c r="K192" i="2"/>
  <c r="K204" i="2"/>
  <c r="E196" i="2"/>
  <c r="G86" i="2"/>
  <c r="G170" i="2" s="1"/>
  <c r="J204" i="2"/>
  <c r="E57" i="6" s="1"/>
  <c r="G76" i="2"/>
  <c r="E186" i="2"/>
  <c r="K199" i="2"/>
  <c r="G155" i="2"/>
  <c r="G202" i="2"/>
  <c r="G157" i="2"/>
  <c r="I204" i="2"/>
  <c r="G190" i="2"/>
  <c r="F192" i="2"/>
  <c r="G78" i="2"/>
  <c r="G162" i="2" s="1"/>
  <c r="G140" i="2"/>
  <c r="E195" i="2"/>
  <c r="G195" i="2"/>
  <c r="F204" i="2"/>
  <c r="F205" i="2" s="1"/>
  <c r="G90" i="2"/>
  <c r="G174" i="2" s="1"/>
  <c r="G152" i="2"/>
  <c r="E194" i="2"/>
  <c r="K194" i="2" s="1"/>
  <c r="K196" i="1"/>
  <c r="K203" i="1"/>
  <c r="K204" i="1"/>
  <c r="G150" i="1"/>
  <c r="J196" i="1"/>
  <c r="E28" i="6" s="1"/>
  <c r="J204" i="1"/>
  <c r="E36" i="6" s="1"/>
  <c r="J199" i="1"/>
  <c r="E31" i="6" s="1"/>
  <c r="J200" i="1"/>
  <c r="E32" i="6" s="1"/>
  <c r="J198" i="1"/>
  <c r="E30" i="6" s="1"/>
  <c r="K199" i="1"/>
  <c r="J201" i="1"/>
  <c r="E33" i="6" s="1"/>
  <c r="K200" i="1"/>
  <c r="J197" i="1"/>
  <c r="E29" i="6" s="1"/>
  <c r="K197" i="1"/>
  <c r="J202" i="1"/>
  <c r="E34" i="6" s="1"/>
  <c r="K198" i="1"/>
  <c r="J203" i="1"/>
  <c r="E35" i="6" s="1"/>
  <c r="G155" i="1"/>
  <c r="G89" i="1"/>
  <c r="G173" i="1" s="1"/>
  <c r="G90" i="1"/>
  <c r="G174" i="1" s="1"/>
  <c r="G157" i="1"/>
  <c r="G148" i="1"/>
  <c r="I195" i="1"/>
  <c r="G147" i="1"/>
  <c r="G198" i="1"/>
  <c r="G202" i="1"/>
  <c r="K202" i="1" s="1"/>
  <c r="G149" i="1"/>
  <c r="G201" i="1"/>
  <c r="K201" i="1" s="1"/>
  <c r="G91" i="1"/>
  <c r="G175" i="1" s="1"/>
  <c r="G152" i="1"/>
  <c r="G200" i="1"/>
  <c r="G156" i="1"/>
  <c r="G87" i="1"/>
  <c r="G171" i="1" s="1"/>
  <c r="G92" i="1"/>
  <c r="G176" i="1" s="1"/>
  <c r="G88" i="1"/>
  <c r="G172" i="1" s="1"/>
  <c r="G85" i="1"/>
  <c r="G169" i="1" s="1"/>
  <c r="G86" i="1"/>
  <c r="G170" i="1" s="1"/>
  <c r="G94" i="1"/>
  <c r="G178" i="1" s="1"/>
  <c r="G93" i="1"/>
  <c r="G177" i="1" s="1"/>
  <c r="G33" i="1"/>
  <c r="K200" i="5" l="1"/>
  <c r="K188" i="5"/>
  <c r="H205" i="4"/>
  <c r="K186" i="4"/>
  <c r="K198" i="4"/>
  <c r="H205" i="2"/>
  <c r="H206" i="2" s="1"/>
  <c r="K197" i="2"/>
  <c r="K185" i="2"/>
  <c r="J185" i="2"/>
  <c r="E38" i="6" s="1"/>
  <c r="K186" i="2"/>
  <c r="B39" i="6"/>
  <c r="K199" i="4"/>
  <c r="B94" i="6"/>
  <c r="K200" i="4"/>
  <c r="B95" i="6"/>
  <c r="K203" i="4"/>
  <c r="B98" i="6"/>
  <c r="K201" i="4"/>
  <c r="B96" i="6"/>
  <c r="K200" i="3"/>
  <c r="B74" i="6"/>
  <c r="K203" i="3"/>
  <c r="B77" i="6"/>
  <c r="K198" i="3"/>
  <c r="B72" i="6"/>
  <c r="K199" i="3"/>
  <c r="B73" i="6"/>
  <c r="K199" i="5"/>
  <c r="B115" i="6"/>
  <c r="K198" i="5"/>
  <c r="B114" i="6"/>
  <c r="K201" i="5"/>
  <c r="K195" i="5"/>
  <c r="B111" i="6"/>
  <c r="K194" i="5"/>
  <c r="B110" i="6"/>
  <c r="E205" i="3"/>
  <c r="E206" i="3" s="1"/>
  <c r="F217" i="3" s="1"/>
  <c r="G95" i="5"/>
  <c r="I205" i="5"/>
  <c r="I206" i="5" s="1"/>
  <c r="K186" i="5"/>
  <c r="E205" i="5"/>
  <c r="E219" i="5"/>
  <c r="G206" i="5"/>
  <c r="F219" i="5" s="1"/>
  <c r="G219" i="5" s="1"/>
  <c r="H205" i="5"/>
  <c r="E218" i="5"/>
  <c r="F206" i="5"/>
  <c r="F218" i="5" s="1"/>
  <c r="G218" i="5" s="1"/>
  <c r="K185" i="5"/>
  <c r="J205" i="5"/>
  <c r="G205" i="4"/>
  <c r="G95" i="4"/>
  <c r="G159" i="4"/>
  <c r="E218" i="4"/>
  <c r="F206" i="4"/>
  <c r="F218" i="4" s="1"/>
  <c r="G218" i="4" s="1"/>
  <c r="E205" i="4"/>
  <c r="J205" i="4"/>
  <c r="K185" i="4"/>
  <c r="E220" i="4"/>
  <c r="H206" i="4"/>
  <c r="E219" i="3"/>
  <c r="G206" i="3"/>
  <c r="F219" i="3" s="1"/>
  <c r="G219" i="3" s="1"/>
  <c r="J205" i="3"/>
  <c r="I205" i="3"/>
  <c r="I206" i="3" s="1"/>
  <c r="F205" i="3"/>
  <c r="E220" i="3"/>
  <c r="H206" i="3"/>
  <c r="G95" i="3"/>
  <c r="G159" i="3"/>
  <c r="G158" i="3"/>
  <c r="F206" i="2"/>
  <c r="F218" i="2" s="1"/>
  <c r="G218" i="2" s="1"/>
  <c r="E218" i="2"/>
  <c r="E219" i="2"/>
  <c r="G206" i="2"/>
  <c r="F219" i="2" s="1"/>
  <c r="G219" i="2" s="1"/>
  <c r="K195" i="2"/>
  <c r="K202" i="2"/>
  <c r="J186" i="2"/>
  <c r="I205" i="2"/>
  <c r="I206" i="2" s="1"/>
  <c r="E205" i="2"/>
  <c r="G160" i="2"/>
  <c r="G95" i="2"/>
  <c r="K190" i="2"/>
  <c r="K196" i="2"/>
  <c r="J195" i="1"/>
  <c r="E27" i="6" s="1"/>
  <c r="K195" i="1"/>
  <c r="D33" i="1"/>
  <c r="D54" i="1" s="1"/>
  <c r="D75" i="1" s="1"/>
  <c r="K205" i="3" l="1"/>
  <c r="K206" i="3" s="1"/>
  <c r="K207" i="3" s="1"/>
  <c r="K208" i="3" s="1"/>
  <c r="G221" i="3" s="1"/>
  <c r="J205" i="2"/>
  <c r="E39" i="6"/>
  <c r="K205" i="2"/>
  <c r="K206" i="2" s="1"/>
  <c r="K207" i="2" s="1"/>
  <c r="K208" i="2" s="1"/>
  <c r="G221" i="2" s="1"/>
  <c r="K205" i="4"/>
  <c r="K206" i="4" s="1"/>
  <c r="K207" i="4" s="1"/>
  <c r="K208" i="4" s="1"/>
  <c r="K210" i="4" s="1"/>
  <c r="E217" i="3"/>
  <c r="K205" i="5"/>
  <c r="K206" i="5" s="1"/>
  <c r="K207" i="5" s="1"/>
  <c r="K208" i="5" s="1"/>
  <c r="K210" i="5" s="1"/>
  <c r="E220" i="5"/>
  <c r="H206" i="5"/>
  <c r="E206" i="5"/>
  <c r="F217" i="5" s="1"/>
  <c r="E217" i="5"/>
  <c r="E206" i="4"/>
  <c r="F217" i="4" s="1"/>
  <c r="E217" i="4"/>
  <c r="F220" i="4"/>
  <c r="G220" i="4" s="1"/>
  <c r="J206" i="4"/>
  <c r="G206" i="4"/>
  <c r="F219" i="4" s="1"/>
  <c r="G219" i="4" s="1"/>
  <c r="E219" i="4"/>
  <c r="E221" i="3"/>
  <c r="G217" i="3"/>
  <c r="F220" i="3"/>
  <c r="G220" i="3" s="1"/>
  <c r="J206" i="3"/>
  <c r="E218" i="3"/>
  <c r="F206" i="3"/>
  <c r="F218" i="3" s="1"/>
  <c r="G218" i="3" s="1"/>
  <c r="E217" i="2"/>
  <c r="E206" i="2"/>
  <c r="F217" i="2" s="1"/>
  <c r="F220" i="2"/>
  <c r="G220" i="2" s="1"/>
  <c r="J206" i="2"/>
  <c r="E220" i="2"/>
  <c r="G56" i="1"/>
  <c r="G55" i="1"/>
  <c r="G57" i="1"/>
  <c r="G58" i="1"/>
  <c r="G59" i="1"/>
  <c r="G60" i="1"/>
  <c r="G61" i="1"/>
  <c r="G62" i="1"/>
  <c r="G54" i="1"/>
  <c r="G34" i="1"/>
  <c r="G35" i="1"/>
  <c r="G36" i="1"/>
  <c r="G37" i="1"/>
  <c r="G38" i="1"/>
  <c r="G39" i="1"/>
  <c r="G40" i="1"/>
  <c r="G41" i="1"/>
  <c r="G21" i="1"/>
  <c r="G84" i="1" s="1"/>
  <c r="G168" i="1" s="1"/>
  <c r="G20" i="1"/>
  <c r="G19" i="1"/>
  <c r="G18" i="1"/>
  <c r="G17" i="1"/>
  <c r="G16" i="1"/>
  <c r="G15" i="1"/>
  <c r="G14" i="1"/>
  <c r="G13" i="1"/>
  <c r="G12" i="1"/>
  <c r="K210" i="3" l="1"/>
  <c r="K210" i="2"/>
  <c r="G221" i="4"/>
  <c r="G221" i="5"/>
  <c r="E221" i="5"/>
  <c r="G217" i="5"/>
  <c r="J206" i="5"/>
  <c r="F220" i="5"/>
  <c r="G220" i="5" s="1"/>
  <c r="E221" i="4"/>
  <c r="G217" i="4"/>
  <c r="F221" i="4"/>
  <c r="F221" i="3"/>
  <c r="G217" i="2"/>
  <c r="F221" i="2"/>
  <c r="E221" i="2"/>
  <c r="G32" i="1"/>
  <c r="G53" i="1"/>
  <c r="G74" i="1"/>
  <c r="G75" i="1"/>
  <c r="D96" i="1"/>
  <c r="D117" i="1" s="1"/>
  <c r="D138" i="1" s="1"/>
  <c r="D159" i="1" s="1"/>
  <c r="B185" i="1" s="1"/>
  <c r="A17" i="6" s="1"/>
  <c r="D34" i="1"/>
  <c r="D55" i="1" s="1"/>
  <c r="D76" i="1" s="1"/>
  <c r="D97" i="1" s="1"/>
  <c r="D118" i="1" s="1"/>
  <c r="D139" i="1" s="1"/>
  <c r="D160" i="1" s="1"/>
  <c r="B186" i="1" s="1"/>
  <c r="A18" i="6" s="1"/>
  <c r="D35" i="1"/>
  <c r="D56" i="1" s="1"/>
  <c r="D77" i="1" s="1"/>
  <c r="D98" i="1" s="1"/>
  <c r="D119" i="1" s="1"/>
  <c r="D140" i="1" s="1"/>
  <c r="D161" i="1" s="1"/>
  <c r="B187" i="1" s="1"/>
  <c r="A19" i="6" s="1"/>
  <c r="D36" i="1"/>
  <c r="D57" i="1" s="1"/>
  <c r="D78" i="1" s="1"/>
  <c r="D99" i="1" s="1"/>
  <c r="D120" i="1" s="1"/>
  <c r="D141" i="1" s="1"/>
  <c r="D162" i="1" s="1"/>
  <c r="B188" i="1" s="1"/>
  <c r="A20" i="6" s="1"/>
  <c r="D37" i="1"/>
  <c r="D58" i="1" s="1"/>
  <c r="D79" i="1" s="1"/>
  <c r="D100" i="1" s="1"/>
  <c r="D121" i="1" s="1"/>
  <c r="D142" i="1" s="1"/>
  <c r="D163" i="1" s="1"/>
  <c r="B189" i="1" s="1"/>
  <c r="A21" i="6" s="1"/>
  <c r="D38" i="1"/>
  <c r="D59" i="1" s="1"/>
  <c r="D80" i="1" s="1"/>
  <c r="D101" i="1" s="1"/>
  <c r="D122" i="1" s="1"/>
  <c r="D143" i="1" s="1"/>
  <c r="D164" i="1" s="1"/>
  <c r="B190" i="1" s="1"/>
  <c r="A22" i="6" s="1"/>
  <c r="D39" i="1"/>
  <c r="D60" i="1" s="1"/>
  <c r="D81" i="1" s="1"/>
  <c r="D102" i="1" s="1"/>
  <c r="D123" i="1" s="1"/>
  <c r="D144" i="1" s="1"/>
  <c r="D165" i="1" s="1"/>
  <c r="B191" i="1" s="1"/>
  <c r="A23" i="6" s="1"/>
  <c r="D40" i="1"/>
  <c r="D61" i="1" s="1"/>
  <c r="D82" i="1" s="1"/>
  <c r="D103" i="1" s="1"/>
  <c r="D124" i="1" s="1"/>
  <c r="D145" i="1" s="1"/>
  <c r="D166" i="1" s="1"/>
  <c r="B192" i="1" s="1"/>
  <c r="A24" i="6" s="1"/>
  <c r="D41" i="1"/>
  <c r="I194" i="1"/>
  <c r="G125" i="1"/>
  <c r="I193" i="1" s="1"/>
  <c r="G124" i="1"/>
  <c r="I192" i="1" s="1"/>
  <c r="G123" i="1"/>
  <c r="I191" i="1" s="1"/>
  <c r="G122" i="1"/>
  <c r="I190" i="1" s="1"/>
  <c r="G121" i="1"/>
  <c r="I189" i="1" s="1"/>
  <c r="G120" i="1"/>
  <c r="I188" i="1" s="1"/>
  <c r="G119" i="1"/>
  <c r="I187" i="1" s="1"/>
  <c r="G118" i="1"/>
  <c r="I186" i="1" s="1"/>
  <c r="G117" i="1"/>
  <c r="I185" i="1" s="1"/>
  <c r="I205" i="1" s="1"/>
  <c r="G97" i="1"/>
  <c r="G186" i="1" s="1"/>
  <c r="D18" i="6" s="1"/>
  <c r="G193" i="1"/>
  <c r="G103" i="1"/>
  <c r="G102" i="1"/>
  <c r="G101" i="1"/>
  <c r="G100" i="1"/>
  <c r="G99" i="1"/>
  <c r="G188" i="1" s="1"/>
  <c r="G98" i="1"/>
  <c r="G96" i="1"/>
  <c r="H188" i="1"/>
  <c r="H194" i="1"/>
  <c r="H192" i="1"/>
  <c r="H191" i="1"/>
  <c r="H189" i="1"/>
  <c r="H187" i="1"/>
  <c r="H186" i="1"/>
  <c r="F186" i="1"/>
  <c r="C18" i="6" s="1"/>
  <c r="F194" i="1"/>
  <c r="F193" i="1"/>
  <c r="F191" i="1"/>
  <c r="F190" i="1"/>
  <c r="F189" i="1"/>
  <c r="F188" i="1"/>
  <c r="F187" i="1"/>
  <c r="C19" i="6" s="1"/>
  <c r="F185" i="1"/>
  <c r="E186" i="1"/>
  <c r="B18" i="6" s="1"/>
  <c r="E194" i="1"/>
  <c r="B26" i="6" s="1"/>
  <c r="E193" i="1"/>
  <c r="E192" i="1"/>
  <c r="E190" i="1"/>
  <c r="B22" i="6" s="1"/>
  <c r="E189" i="1"/>
  <c r="B21" i="6" s="1"/>
  <c r="E187" i="1"/>
  <c r="B19" i="6" s="1"/>
  <c r="B25" i="6" l="1"/>
  <c r="K192" i="1"/>
  <c r="B24" i="6"/>
  <c r="K194" i="1"/>
  <c r="C17" i="6"/>
  <c r="F205" i="1"/>
  <c r="E218" i="1" s="1"/>
  <c r="C6" i="6" s="1"/>
  <c r="F221" i="5"/>
  <c r="D62" i="1"/>
  <c r="D83" i="1" s="1"/>
  <c r="D104" i="1" s="1"/>
  <c r="D125" i="1" s="1"/>
  <c r="D146" i="1" s="1"/>
  <c r="D167" i="1" s="1"/>
  <c r="B193" i="1" s="1"/>
  <c r="A25" i="6" s="1"/>
  <c r="J194" i="1"/>
  <c r="E26" i="6" s="1"/>
  <c r="J188" i="1"/>
  <c r="E20" i="6" s="1"/>
  <c r="G140" i="1"/>
  <c r="G194" i="1"/>
  <c r="G81" i="1"/>
  <c r="G165" i="1" s="1"/>
  <c r="G80" i="1"/>
  <c r="G164" i="1" s="1"/>
  <c r="G138" i="1"/>
  <c r="G185" i="1"/>
  <c r="J186" i="1"/>
  <c r="E18" i="6" s="1"/>
  <c r="G77" i="1"/>
  <c r="G161" i="1" s="1"/>
  <c r="G145" i="1"/>
  <c r="G187" i="1"/>
  <c r="G78" i="1"/>
  <c r="G162" i="1" s="1"/>
  <c r="G82" i="1"/>
  <c r="G166" i="1" s="1"/>
  <c r="G141" i="1"/>
  <c r="G83" i="1"/>
  <c r="G167" i="1" s="1"/>
  <c r="G139" i="1"/>
  <c r="E191" i="1"/>
  <c r="B23" i="6" s="1"/>
  <c r="H185" i="1"/>
  <c r="J185" i="1" s="1"/>
  <c r="G143" i="1"/>
  <c r="G144" i="1"/>
  <c r="G79" i="1"/>
  <c r="G163" i="1" s="1"/>
  <c r="H193" i="1"/>
  <c r="J193" i="1" s="1"/>
  <c r="E25" i="6" s="1"/>
  <c r="J192" i="1"/>
  <c r="E24" i="6" s="1"/>
  <c r="G142" i="1"/>
  <c r="E188" i="1"/>
  <c r="J187" i="1"/>
  <c r="E19" i="6" s="1"/>
  <c r="J189" i="1"/>
  <c r="E21" i="6" s="1"/>
  <c r="J191" i="1"/>
  <c r="E23" i="6" s="1"/>
  <c r="G76" i="1"/>
  <c r="G160" i="1" s="1"/>
  <c r="H190" i="1"/>
  <c r="J190" i="1" s="1"/>
  <c r="E22" i="6" s="1"/>
  <c r="G192" i="1"/>
  <c r="E185" i="1"/>
  <c r="F192" i="1"/>
  <c r="G191" i="1"/>
  <c r="G190" i="1"/>
  <c r="G146" i="1"/>
  <c r="G189" i="1"/>
  <c r="K189" i="1" s="1"/>
  <c r="K186" i="1"/>
  <c r="I206" i="1"/>
  <c r="G116" i="1"/>
  <c r="H205" i="1" l="1"/>
  <c r="H206" i="1" s="1"/>
  <c r="K193" i="1"/>
  <c r="K187" i="1"/>
  <c r="D19" i="6"/>
  <c r="E205" i="1"/>
  <c r="E206" i="1" s="1"/>
  <c r="B17" i="6"/>
  <c r="K188" i="1"/>
  <c r="B20" i="6"/>
  <c r="E17" i="6"/>
  <c r="J205" i="1"/>
  <c r="G205" i="1"/>
  <c r="E219" i="1" s="1"/>
  <c r="C7" i="6" s="1"/>
  <c r="D17" i="6"/>
  <c r="G159" i="1"/>
  <c r="G95" i="1"/>
  <c r="K190" i="1"/>
  <c r="G158" i="1"/>
  <c r="K191" i="1"/>
  <c r="K185" i="1"/>
  <c r="K205" i="1" l="1"/>
  <c r="K206" i="1" s="1"/>
  <c r="K207" i="1" s="1"/>
  <c r="K208" i="1" s="1"/>
  <c r="K210" i="1" s="1"/>
  <c r="E217" i="1"/>
  <c r="C5" i="6" s="1"/>
  <c r="E220" i="1"/>
  <c r="C8" i="6" s="1"/>
  <c r="G206" i="1"/>
  <c r="F219" i="1" s="1"/>
  <c r="F206" i="1"/>
  <c r="F218" i="1" s="1"/>
  <c r="F217" i="1"/>
  <c r="J206" i="1"/>
  <c r="F220" i="1"/>
  <c r="G137" i="1"/>
  <c r="C9" i="6" l="1"/>
  <c r="G218" i="1"/>
  <c r="E6" i="6" s="1"/>
  <c r="D6" i="6"/>
  <c r="G219" i="1"/>
  <c r="E7" i="6" s="1"/>
  <c r="D7" i="6"/>
  <c r="G220" i="1"/>
  <c r="E8" i="6" s="1"/>
  <c r="D8" i="6"/>
  <c r="G217" i="1"/>
  <c r="E5" i="6" s="1"/>
  <c r="D5" i="6"/>
  <c r="E221" i="1"/>
  <c r="F221" i="1"/>
  <c r="D9" i="6" l="1"/>
  <c r="G221" i="1"/>
</calcChain>
</file>

<file path=xl/sharedStrings.xml><?xml version="1.0" encoding="utf-8"?>
<sst xmlns="http://schemas.openxmlformats.org/spreadsheetml/2006/main" count="1365" uniqueCount="101">
  <si>
    <t>経費区分</t>
    <rPh sb="0" eb="4">
      <t>ケイヒクブン</t>
    </rPh>
    <phoneticPr fontId="2"/>
  </si>
  <si>
    <t>外国特許庁等
への納付手数料</t>
    <rPh sb="0" eb="5">
      <t>ガイコクトッキョチョウ</t>
    </rPh>
    <rPh sb="5" eb="6">
      <t>トウ</t>
    </rPh>
    <rPh sb="9" eb="11">
      <t>ノウフ</t>
    </rPh>
    <rPh sb="11" eb="14">
      <t>テスウリョウ</t>
    </rPh>
    <phoneticPr fontId="2"/>
  </si>
  <si>
    <t>現地代理人</t>
    <rPh sb="0" eb="5">
      <t>ゲンチダイリニン</t>
    </rPh>
    <phoneticPr fontId="1"/>
  </si>
  <si>
    <t>国内代理人</t>
    <rPh sb="0" eb="5">
      <t>コクナイダイリニン</t>
    </rPh>
    <phoneticPr fontId="1"/>
  </si>
  <si>
    <t>翻訳費用</t>
    <rPh sb="0" eb="2">
      <t>ホンヤク</t>
    </rPh>
    <rPh sb="2" eb="4">
      <t>ヒヨウ</t>
    </rPh>
    <phoneticPr fontId="1"/>
  </si>
  <si>
    <t>国外経費</t>
    <rPh sb="0" eb="2">
      <t>コクガイ</t>
    </rPh>
    <rPh sb="2" eb="4">
      <t>ケイヒ</t>
    </rPh>
    <phoneticPr fontId="2"/>
  </si>
  <si>
    <t>国内経費</t>
    <rPh sb="0" eb="4">
      <t>コクナイケイヒ</t>
    </rPh>
    <phoneticPr fontId="2"/>
  </si>
  <si>
    <t>②換算レート</t>
    <rPh sb="1" eb="3">
      <t>カンサン</t>
    </rPh>
    <phoneticPr fontId="1"/>
  </si>
  <si>
    <t>備考</t>
    <rPh sb="0" eb="2">
      <t>ビコウ</t>
    </rPh>
    <phoneticPr fontId="2"/>
  </si>
  <si>
    <t>③助成対象経費
（税抜(円)）</t>
    <rPh sb="1" eb="7">
      <t>ジョセイタイショウケイヒ</t>
    </rPh>
    <rPh sb="9" eb="10">
      <t>ゼイ</t>
    </rPh>
    <rPh sb="10" eb="11">
      <t>ヌ</t>
    </rPh>
    <rPh sb="12" eb="13">
      <t>エン</t>
    </rPh>
    <phoneticPr fontId="1"/>
  </si>
  <si>
    <t>代理人費用
【現地代理人】</t>
    <rPh sb="0" eb="3">
      <t>ダイリニン</t>
    </rPh>
    <rPh sb="3" eb="5">
      <t>ヒヨウ</t>
    </rPh>
    <rPh sb="7" eb="12">
      <t>ゲンチダイリニン</t>
    </rPh>
    <phoneticPr fontId="2"/>
  </si>
  <si>
    <t>出願国（通貨）</t>
    <phoneticPr fontId="2"/>
  </si>
  <si>
    <t>小計</t>
    <rPh sb="0" eb="2">
      <t>ショウケイ</t>
    </rPh>
    <phoneticPr fontId="2"/>
  </si>
  <si>
    <t>国外経費小計</t>
    <rPh sb="0" eb="4">
      <t>コクガイケイヒ</t>
    </rPh>
    <rPh sb="4" eb="6">
      <t>ショウケイ</t>
    </rPh>
    <phoneticPr fontId="2"/>
  </si>
  <si>
    <t>国内外経費合計</t>
    <rPh sb="0" eb="3">
      <t>コクナイガイ</t>
    </rPh>
    <rPh sb="3" eb="5">
      <t>ケイヒ</t>
    </rPh>
    <rPh sb="5" eb="7">
      <t>ゴウケイ</t>
    </rPh>
    <phoneticPr fontId="2"/>
  </si>
  <si>
    <t>国内経費小計</t>
    <rPh sb="1" eb="2">
      <t>ナイ</t>
    </rPh>
    <phoneticPr fontId="2"/>
  </si>
  <si>
    <t>国外経費小計</t>
    <phoneticPr fontId="2"/>
  </si>
  <si>
    <t>現地代理人費用</t>
    <rPh sb="0" eb="2">
      <t>ゲンチ</t>
    </rPh>
    <rPh sb="2" eb="5">
      <t>ダイリニン</t>
    </rPh>
    <rPh sb="5" eb="7">
      <t>ヒヨウ</t>
    </rPh>
    <phoneticPr fontId="1"/>
  </si>
  <si>
    <t>国内代理人費用</t>
    <rPh sb="0" eb="2">
      <t>コクナイ</t>
    </rPh>
    <rPh sb="2" eb="5">
      <t>ダイリニン</t>
    </rPh>
    <rPh sb="5" eb="7">
      <t>ヒヨウ</t>
    </rPh>
    <phoneticPr fontId="1"/>
  </si>
  <si>
    <t>国別合計/合計</t>
    <rPh sb="0" eb="2">
      <t>クニベツ</t>
    </rPh>
    <rPh sb="2" eb="4">
      <t>ゴウケイ</t>
    </rPh>
    <rPh sb="5" eb="7">
      <t>ゴウケイ</t>
    </rPh>
    <phoneticPr fontId="1"/>
  </si>
  <si>
    <t>外国庁手数料</t>
    <rPh sb="0" eb="2">
      <t>ガイコク</t>
    </rPh>
    <rPh sb="2" eb="3">
      <t>チョウ</t>
    </rPh>
    <rPh sb="3" eb="6">
      <t>テスウリョウ</t>
    </rPh>
    <phoneticPr fontId="1"/>
  </si>
  <si>
    <t>外国出願合計(税抜)</t>
    <rPh sb="0" eb="2">
      <t>ガイコク</t>
    </rPh>
    <rPh sb="2" eb="4">
      <t>シュツガン</t>
    </rPh>
    <rPh sb="4" eb="6">
      <t>ゴウケイ</t>
    </rPh>
    <rPh sb="7" eb="9">
      <t>ゼイヌ</t>
    </rPh>
    <phoneticPr fontId="2"/>
  </si>
  <si>
    <t>実績額</t>
    <rPh sb="0" eb="3">
      <t>ジッセキガク</t>
    </rPh>
    <phoneticPr fontId="2"/>
  </si>
  <si>
    <t>持分に応じた対象経費</t>
    <rPh sb="0" eb="2">
      <t>モチブン</t>
    </rPh>
    <rPh sb="3" eb="4">
      <t>オウ</t>
    </rPh>
    <rPh sb="6" eb="10">
      <t>タイショウケイヒ</t>
    </rPh>
    <phoneticPr fontId="2"/>
  </si>
  <si>
    <t>交付決定額</t>
    <rPh sb="0" eb="5">
      <t>コウフケッテイガク</t>
    </rPh>
    <phoneticPr fontId="2"/>
  </si>
  <si>
    <t>補助金額</t>
    <rPh sb="0" eb="3">
      <t>ホジョキン</t>
    </rPh>
    <phoneticPr fontId="2"/>
  </si>
  <si>
    <r>
      <t>翻訳費用</t>
    </r>
    <r>
      <rPr>
        <sz val="9"/>
        <color theme="1"/>
        <rFont val="BIZ UDPゴシック"/>
        <family val="3"/>
        <charset val="128"/>
      </rPr>
      <t xml:space="preserve">
（現地で発生したもの）</t>
    </r>
    <rPh sb="0" eb="2">
      <t>ホンヤク</t>
    </rPh>
    <rPh sb="2" eb="4">
      <t>ヒヨウ</t>
    </rPh>
    <rPh sb="6" eb="8">
      <t>ゲンチ</t>
    </rPh>
    <rPh sb="9" eb="11">
      <t>ハッセイ</t>
    </rPh>
    <phoneticPr fontId="1"/>
  </si>
  <si>
    <r>
      <t xml:space="preserve">翻訳費用
</t>
    </r>
    <r>
      <rPr>
        <sz val="9"/>
        <color theme="1"/>
        <rFont val="BIZ UDPゴシック"/>
        <family val="3"/>
        <charset val="128"/>
      </rPr>
      <t>（国内で発生したもの）</t>
    </r>
    <rPh sb="0" eb="2">
      <t>ホンヤク</t>
    </rPh>
    <rPh sb="2" eb="4">
      <t>ヒヨウ</t>
    </rPh>
    <rPh sb="6" eb="8">
      <t>コクナイ</t>
    </rPh>
    <phoneticPr fontId="1"/>
  </si>
  <si>
    <t>翻訳費用
（現地で発生したもの）</t>
    <rPh sb="0" eb="2">
      <t>ホンヤク</t>
    </rPh>
    <rPh sb="2" eb="4">
      <t>ヒヨウ</t>
    </rPh>
    <phoneticPr fontId="2"/>
  </si>
  <si>
    <t>合計</t>
    <rPh sb="0" eb="2">
      <t>ゴウケイ</t>
    </rPh>
    <phoneticPr fontId="2"/>
  </si>
  <si>
    <t>外国特許庁等への納付手数料</t>
    <rPh sb="0" eb="2">
      <t>ガイコク</t>
    </rPh>
    <rPh sb="2" eb="6">
      <t>トッキョチョウナド</t>
    </rPh>
    <rPh sb="8" eb="10">
      <t>ノウフ</t>
    </rPh>
    <rPh sb="10" eb="13">
      <t>テスウリョウ</t>
    </rPh>
    <phoneticPr fontId="2"/>
  </si>
  <si>
    <t>代理人費用</t>
    <rPh sb="0" eb="5">
      <t>ダイリニンヒヨウ</t>
    </rPh>
    <phoneticPr fontId="2"/>
  </si>
  <si>
    <t>翻訳費用</t>
    <rPh sb="0" eb="4">
      <t>ホンヤクヒヨウ</t>
    </rPh>
    <phoneticPr fontId="2"/>
  </si>
  <si>
    <t>補助事業に要する経費（税抜）</t>
    <phoneticPr fontId="2"/>
  </si>
  <si>
    <t>補助対象経費
（税抜）</t>
    <phoneticPr fontId="2"/>
  </si>
  <si>
    <t>補助金額
（税抜）</t>
    <phoneticPr fontId="2"/>
  </si>
  <si>
    <t>項番</t>
    <rPh sb="0" eb="2">
      <t>コウバン</t>
    </rPh>
    <phoneticPr fontId="2"/>
  </si>
  <si>
    <t>（１）</t>
  </si>
  <si>
    <t>（１）</t>
    <phoneticPr fontId="2"/>
  </si>
  <si>
    <t>(2)</t>
  </si>
  <si>
    <t>(2)</t>
    <phoneticPr fontId="2"/>
  </si>
  <si>
    <t>(3)</t>
  </si>
  <si>
    <t>(3)</t>
    <phoneticPr fontId="2"/>
  </si>
  <si>
    <t>(4)</t>
  </si>
  <si>
    <t>(5)</t>
  </si>
  <si>
    <t>(6)</t>
  </si>
  <si>
    <t>(7)</t>
  </si>
  <si>
    <t>(8)</t>
  </si>
  <si>
    <t>(9)</t>
  </si>
  <si>
    <t>(10)</t>
  </si>
  <si>
    <t>(10)</t>
    <phoneticPr fontId="2"/>
  </si>
  <si>
    <t>項番</t>
    <phoneticPr fontId="2"/>
  </si>
  <si>
    <t>出願国・地域</t>
    <rPh sb="4" eb="6">
      <t>チイキ</t>
    </rPh>
    <phoneticPr fontId="2"/>
  </si>
  <si>
    <t>様式第6別紙2　補助資料</t>
    <rPh sb="0" eb="3">
      <t>ヨウシキダイ</t>
    </rPh>
    <rPh sb="4" eb="6">
      <t>ベッシ</t>
    </rPh>
    <rPh sb="8" eb="10">
      <t>ホジョ</t>
    </rPh>
    <rPh sb="10" eb="12">
      <t>シリョウ</t>
    </rPh>
    <phoneticPr fontId="2"/>
  </si>
  <si>
    <t>事務局管理用</t>
    <rPh sb="0" eb="3">
      <t>ジムキョク</t>
    </rPh>
    <rPh sb="3" eb="6">
      <t>カンリヨウ</t>
    </rPh>
    <phoneticPr fontId="2"/>
  </si>
  <si>
    <t>&lt;内訳表&gt;</t>
    <rPh sb="1" eb="4">
      <t>ウチワケヒョウ</t>
    </rPh>
    <phoneticPr fontId="2"/>
  </si>
  <si>
    <t>国内出願番号／PCT出願番号等</t>
    <rPh sb="0" eb="2">
      <t>コクナイ</t>
    </rPh>
    <rPh sb="2" eb="6">
      <t>シュツガンバンゴウ</t>
    </rPh>
    <rPh sb="10" eb="12">
      <t>シュツガン</t>
    </rPh>
    <rPh sb="12" eb="14">
      <t>バンゴウ</t>
    </rPh>
    <rPh sb="14" eb="15">
      <t>トウ</t>
    </rPh>
    <phoneticPr fontId="2"/>
  </si>
  <si>
    <t>&lt;書誌的事項&gt;</t>
    <rPh sb="1" eb="3">
      <t>ショシ</t>
    </rPh>
    <rPh sb="3" eb="4">
      <t>テキ</t>
    </rPh>
    <rPh sb="4" eb="6">
      <t>ジコウ</t>
    </rPh>
    <phoneticPr fontId="2"/>
  </si>
  <si>
    <t>※薄黄色部分が入力欄です。</t>
    <rPh sb="1" eb="4">
      <t>ウスキイロ</t>
    </rPh>
    <rPh sb="4" eb="6">
      <t>ブブン</t>
    </rPh>
    <rPh sb="7" eb="10">
      <t>ニュウリョクラン</t>
    </rPh>
    <phoneticPr fontId="2"/>
  </si>
  <si>
    <t>実績額の1/2</t>
    <rPh sb="0" eb="3">
      <t>ジッセキガク</t>
    </rPh>
    <phoneticPr fontId="2"/>
  </si>
  <si>
    <t>【翻訳費用合計】</t>
    <rPh sb="1" eb="3">
      <t>ホンヤク</t>
    </rPh>
    <rPh sb="3" eb="5">
      <t>ヒヨウ</t>
    </rPh>
    <rPh sb="5" eb="7">
      <t>ゴウケイ</t>
    </rPh>
    <phoneticPr fontId="2"/>
  </si>
  <si>
    <r>
      <t xml:space="preserve">代理人費用
【国内代理人】
</t>
    </r>
    <r>
      <rPr>
        <b/>
        <sz val="12"/>
        <color rgb="FFFF0000"/>
        <rFont val="BIZ UDPゴシック"/>
        <family val="3"/>
        <charset val="128"/>
      </rPr>
      <t>（税抜）</t>
    </r>
    <rPh sb="0" eb="3">
      <t>ダイリニン</t>
    </rPh>
    <rPh sb="3" eb="5">
      <t>ヒヨウ</t>
    </rPh>
    <rPh sb="7" eb="12">
      <t>コクナイダイリニン</t>
    </rPh>
    <rPh sb="15" eb="17">
      <t>ゼイヌ</t>
    </rPh>
    <phoneticPr fontId="2"/>
  </si>
  <si>
    <r>
      <t xml:space="preserve">翻訳費用
（国内で発生したもの）
</t>
    </r>
    <r>
      <rPr>
        <b/>
        <sz val="12"/>
        <color rgb="FFFF0000"/>
        <rFont val="BIZ UDPゴシック"/>
        <family val="3"/>
        <charset val="128"/>
      </rPr>
      <t>（税抜）</t>
    </r>
    <rPh sb="0" eb="2">
      <t>ホンヤク</t>
    </rPh>
    <rPh sb="2" eb="4">
      <t>ヒヨウ</t>
    </rPh>
    <phoneticPr fontId="2"/>
  </si>
  <si>
    <r>
      <t xml:space="preserve">国内経費小計
</t>
    </r>
    <r>
      <rPr>
        <sz val="12"/>
        <color rgb="FFFF0000"/>
        <rFont val="BIZ UDPゴシック"/>
        <family val="3"/>
        <charset val="128"/>
      </rPr>
      <t>（税抜）</t>
    </r>
    <rPh sb="0" eb="2">
      <t>コクナイ</t>
    </rPh>
    <rPh sb="2" eb="4">
      <t>ケイヒ</t>
    </rPh>
    <rPh sb="4" eb="6">
      <t>ショウケイ</t>
    </rPh>
    <phoneticPr fontId="2"/>
  </si>
  <si>
    <t>補助金確定額</t>
    <rPh sb="0" eb="3">
      <t>ホジョキン</t>
    </rPh>
    <rPh sb="3" eb="5">
      <t>カクテイ</t>
    </rPh>
    <rPh sb="5" eb="6">
      <t>ガク</t>
    </rPh>
    <phoneticPr fontId="2"/>
  </si>
  <si>
    <t>【明細表１】</t>
    <rPh sb="1" eb="4">
      <t>メイサイヒョウ</t>
    </rPh>
    <phoneticPr fontId="2"/>
  </si>
  <si>
    <t>【明細表2】</t>
    <rPh sb="1" eb="4">
      <t>メイサイヒョウ</t>
    </rPh>
    <phoneticPr fontId="2"/>
  </si>
  <si>
    <t>申請者名（補助事業者名）</t>
    <rPh sb="0" eb="4">
      <t>シンセイシャメイ</t>
    </rPh>
    <rPh sb="5" eb="11">
      <t>ホジョジギョウシャメイ</t>
    </rPh>
    <phoneticPr fontId="2"/>
  </si>
  <si>
    <t>(11)</t>
  </si>
  <si>
    <t>(12)</t>
  </si>
  <si>
    <t>(13)</t>
  </si>
  <si>
    <t>(14)</t>
  </si>
  <si>
    <t>(15)</t>
  </si>
  <si>
    <t>(16)</t>
  </si>
  <si>
    <t>(17)</t>
  </si>
  <si>
    <t>(18)</t>
  </si>
  <si>
    <t>(19)</t>
  </si>
  <si>
    <t>(20)</t>
  </si>
  <si>
    <t>合計シート（様式第６別紙２入力内容）</t>
    <phoneticPr fontId="2"/>
  </si>
  <si>
    <t>【明細表２】</t>
    <rPh sb="1" eb="4">
      <t>メイサイヒョウ</t>
    </rPh>
    <phoneticPr fontId="2"/>
  </si>
  <si>
    <t>＜様式第６別紙２＞の注意事項</t>
    <rPh sb="1" eb="3">
      <t>ヨウシキ</t>
    </rPh>
    <rPh sb="3" eb="4">
      <t>ダイ</t>
    </rPh>
    <rPh sb="5" eb="7">
      <t>ベッシ</t>
    </rPh>
    <rPh sb="10" eb="14">
      <t>チュウイジコウ</t>
    </rPh>
    <phoneticPr fontId="2"/>
  </si>
  <si>
    <t>翻訳費用</t>
    <rPh sb="0" eb="4">
      <t>ホンヤクヒヨウ</t>
    </rPh>
    <phoneticPr fontId="1"/>
  </si>
  <si>
    <t>※ 本表は、様式第６別紙２を作成する上で、利便性向上を目的とした資料になります。</t>
    <rPh sb="2" eb="3">
      <t>ホン</t>
    </rPh>
    <rPh sb="3" eb="4">
      <t>ヒョウ</t>
    </rPh>
    <rPh sb="6" eb="8">
      <t>ヨウシキ</t>
    </rPh>
    <rPh sb="8" eb="9">
      <t>ダイ</t>
    </rPh>
    <rPh sb="10" eb="12">
      <t>ベッシ</t>
    </rPh>
    <rPh sb="14" eb="16">
      <t>サクセイ</t>
    </rPh>
    <rPh sb="18" eb="19">
      <t>ウエ</t>
    </rPh>
    <rPh sb="21" eb="24">
      <t>リベンセイ</t>
    </rPh>
    <rPh sb="24" eb="26">
      <t>コウジョウ</t>
    </rPh>
    <rPh sb="27" eb="29">
      <t>モクテキ</t>
    </rPh>
    <rPh sb="32" eb="34">
      <t>シリョウ</t>
    </rPh>
    <phoneticPr fontId="2"/>
  </si>
  <si>
    <t>　　提出は任意となり、本表の記載誤りによる差戻しはございません。　＜留意事項＞をご確認の上、ご利用ください。</t>
    <rPh sb="11" eb="12">
      <t>ホン</t>
    </rPh>
    <rPh sb="12" eb="13">
      <t>ヒョウ</t>
    </rPh>
    <rPh sb="34" eb="38">
      <t>リュウイジコウ</t>
    </rPh>
    <rPh sb="44" eb="45">
      <t>ウエ</t>
    </rPh>
    <rPh sb="47" eb="49">
      <t>リヨウ</t>
    </rPh>
    <phoneticPr fontId="2"/>
  </si>
  <si>
    <t>経費負担入力欄</t>
    <rPh sb="0" eb="2">
      <t>ケイヒ</t>
    </rPh>
    <rPh sb="2" eb="4">
      <t>フタン</t>
    </rPh>
    <rPh sb="4" eb="6">
      <t>ニュウリョク</t>
    </rPh>
    <rPh sb="6" eb="7">
      <t>ラン</t>
    </rPh>
    <phoneticPr fontId="2"/>
  </si>
  <si>
    <t>（％）</t>
    <phoneticPr fontId="2"/>
  </si>
  <si>
    <t>内訳①</t>
    <rPh sb="0" eb="2">
      <t>ウチワケ</t>
    </rPh>
    <phoneticPr fontId="2"/>
  </si>
  <si>
    <t>内訳②</t>
    <rPh sb="0" eb="2">
      <t>ウチワケ</t>
    </rPh>
    <phoneticPr fontId="2"/>
  </si>
  <si>
    <t>内訳③</t>
    <rPh sb="0" eb="2">
      <t>ウチワケ</t>
    </rPh>
    <phoneticPr fontId="2"/>
  </si>
  <si>
    <t>内訳④</t>
    <rPh sb="0" eb="2">
      <t>ウチワケ</t>
    </rPh>
    <phoneticPr fontId="2"/>
  </si>
  <si>
    <t>内訳⑤</t>
    <rPh sb="0" eb="2">
      <t>ウチワケ</t>
    </rPh>
    <phoneticPr fontId="2"/>
  </si>
  <si>
    <t>株式会社INPIT</t>
    <rPh sb="0" eb="4">
      <t>カブシキカイシャ</t>
    </rPh>
    <phoneticPr fontId="2"/>
  </si>
  <si>
    <t>特願２０２4－ｘｘｘｘｘｘ</t>
    <rPh sb="0" eb="2">
      <t>トクガン</t>
    </rPh>
    <phoneticPr fontId="2"/>
  </si>
  <si>
    <t>米国（USD)</t>
    <rPh sb="0" eb="2">
      <t>ベイコク</t>
    </rPh>
    <phoneticPr fontId="2"/>
  </si>
  <si>
    <t>欧州（EUR）</t>
    <rPh sb="0" eb="2">
      <t>オウシュウ</t>
    </rPh>
    <phoneticPr fontId="2"/>
  </si>
  <si>
    <t>中国（USD)</t>
    <rPh sb="0" eb="2">
      <t>チュウゴク</t>
    </rPh>
    <phoneticPr fontId="2"/>
  </si>
  <si>
    <t>特願２０２4－〇〇〇〇〇〇</t>
    <rPh sb="0" eb="2">
      <t>トクガン</t>
    </rPh>
    <phoneticPr fontId="2"/>
  </si>
  <si>
    <t>①請求書の金額（現地通貨）</t>
    <rPh sb="1" eb="4">
      <t>セイキュウショ</t>
    </rPh>
    <rPh sb="5" eb="7">
      <t>キンガク</t>
    </rPh>
    <rPh sb="8" eb="12">
      <t>ゲンチツウカ</t>
    </rPh>
    <phoneticPr fontId="1"/>
  </si>
  <si>
    <r>
      <t>　　</t>
    </r>
    <r>
      <rPr>
        <sz val="14"/>
        <color rgb="FFFF0000"/>
        <rFont val="BIZ UDPゴシック"/>
        <family val="3"/>
        <charset val="128"/>
      </rPr>
      <t>提出は</t>
    </r>
    <r>
      <rPr>
        <u/>
        <sz val="14"/>
        <color rgb="FFFF0000"/>
        <rFont val="BIZ UDPゴシック"/>
        <family val="3"/>
        <charset val="128"/>
      </rPr>
      <t>任意</t>
    </r>
    <r>
      <rPr>
        <b/>
        <sz val="12"/>
        <rFont val="BIZ UDPゴシック"/>
        <family val="3"/>
        <charset val="128"/>
      </rPr>
      <t>となり、本表の記載誤りによる差戻しはございません。　＜留意事項＞をご確認の上、ご利用ください。</t>
    </r>
    <rPh sb="11" eb="12">
      <t>ホン</t>
    </rPh>
    <rPh sb="12" eb="13">
      <t>ヒョウ</t>
    </rPh>
    <rPh sb="34" eb="38">
      <t>リュウイジコウ</t>
    </rPh>
    <rPh sb="44" eb="45">
      <t>ウエ</t>
    </rPh>
    <rPh sb="47" eb="49">
      <t>リヨウ</t>
    </rPh>
    <phoneticPr fontId="2"/>
  </si>
  <si>
    <t>韓国（USD)</t>
    <rPh sb="0" eb="2">
      <t>カンコク</t>
    </rPh>
    <phoneticPr fontId="2"/>
  </si>
  <si>
    <t>・明細表２については、本シートの内容を、案件ごとに【明細表2】へ反映してください。</t>
    <rPh sb="1" eb="4">
      <t>メイサイヒョウ</t>
    </rPh>
    <rPh sb="11" eb="12">
      <t>ホン</t>
    </rPh>
    <rPh sb="16" eb="18">
      <t>ナイヨウ</t>
    </rPh>
    <rPh sb="20" eb="22">
      <t>アンケン</t>
    </rPh>
    <rPh sb="26" eb="29">
      <t>メイサイヒョウ</t>
    </rPh>
    <rPh sb="32" eb="34">
      <t>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</si>
</sst>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BIZ UDPゴシック"/>
      <family val="3"/>
      <charset val="128"/>
    </font>
    <font>
      <sz val="12"/>
      <name val="BIZ UDPゴシック"/>
      <family val="3"/>
      <charset val="128"/>
    </font>
    <font>
      <sz val="14"/>
      <color theme="1"/>
      <name val="BIZ UDPゴシック"/>
      <family val="3"/>
      <charset val="128"/>
    </font>
    <font>
      <b/>
      <sz val="12"/>
      <color theme="1"/>
      <name val="BIZ UDPゴシック"/>
      <family val="3"/>
      <charset val="128"/>
    </font>
    <font>
      <sz val="11"/>
      <color theme="1"/>
      <name val="メイリオ"/>
      <family val="3"/>
      <charset val="128"/>
    </font>
    <font>
      <sz val="9"/>
      <color theme="1"/>
      <name val="BIZ UDPゴシック"/>
      <family val="3"/>
      <charset val="128"/>
    </font>
    <font>
      <sz val="12"/>
      <color rgb="FFFF0000"/>
      <name val="BIZ UDPゴシック"/>
      <family val="3"/>
      <charset val="128"/>
    </font>
    <font>
      <b/>
      <sz val="12"/>
      <color rgb="FFFF0000"/>
      <name val="BIZ UDPゴシック"/>
      <family val="3"/>
      <charset val="128"/>
    </font>
    <font>
      <b/>
      <sz val="14"/>
      <color theme="1"/>
      <name val="BIZ UDPゴシック"/>
      <family val="3"/>
      <charset val="128"/>
    </font>
    <font>
      <b/>
      <sz val="12"/>
      <name val="BIZ UDPゴシック"/>
      <family val="3"/>
      <charset val="128"/>
    </font>
    <font>
      <u/>
      <sz val="14"/>
      <color rgb="FFFF0000"/>
      <name val="BIZ UDPゴシック"/>
      <family val="3"/>
      <charset val="128"/>
    </font>
    <font>
      <b/>
      <sz val="14"/>
      <color theme="8" tint="-0.249977111117893"/>
      <name val="BIZ UDPゴシック"/>
      <family val="3"/>
      <charset val="128"/>
    </font>
    <font>
      <b/>
      <sz val="12"/>
      <color theme="8" tint="-0.249977111117893"/>
      <name val="BIZ UDPゴシック"/>
      <family val="3"/>
      <charset val="128"/>
    </font>
    <font>
      <b/>
      <sz val="12"/>
      <color rgb="FF0070C0"/>
      <name val="BIZ UDPゴシック"/>
      <family val="3"/>
      <charset val="128"/>
    </font>
    <font>
      <sz val="14"/>
      <color rgb="FFFF0000"/>
      <name val="BIZ UDPゴシック"/>
      <family val="3"/>
      <charset val="128"/>
    </font>
  </fonts>
  <fills count="13">
    <fill>
      <patternFill patternType="none"/>
    </fill>
    <fill>
      <patternFill patternType="gray125"/>
    </fill>
    <fill>
      <patternFill patternType="solid">
        <fgColor theme="9"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
      <patternFill patternType="solid">
        <fgColor rgb="FFFC9804"/>
        <bgColor indexed="64"/>
      </patternFill>
    </fill>
    <fill>
      <patternFill patternType="solid">
        <fgColor theme="8"/>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DB69"/>
        <bgColor indexed="64"/>
      </patternFill>
    </fill>
    <fill>
      <patternFill patternType="solid">
        <fgColor rgb="FFFFFAEB"/>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style="medium">
        <color indexed="64"/>
      </top>
      <bottom/>
      <diagonal/>
    </border>
    <border>
      <left/>
      <right/>
      <top style="hair">
        <color indexed="64"/>
      </top>
      <bottom style="hair">
        <color indexed="64"/>
      </bottom>
      <diagonal/>
    </border>
    <border>
      <left/>
      <right/>
      <top style="hair">
        <color indexed="64"/>
      </top>
      <bottom/>
      <diagonal/>
    </border>
    <border>
      <left style="medium">
        <color indexed="64"/>
      </left>
      <right style="hair">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style="hair">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bottom/>
      <diagonal/>
    </border>
    <border>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hair">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style="hair">
        <color indexed="64"/>
      </bottom>
      <diagonal/>
    </border>
    <border>
      <left/>
      <right style="medium">
        <color indexed="64"/>
      </right>
      <top/>
      <bottom/>
      <diagonal/>
    </border>
    <border>
      <left/>
      <right/>
      <top style="medium">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left style="hair">
        <color indexed="64"/>
      </left>
      <right style="medium">
        <color indexed="64"/>
      </right>
      <top style="double">
        <color indexed="64"/>
      </top>
      <bottom/>
      <diagonal/>
    </border>
    <border diagonalUp="1">
      <left/>
      <right style="thin">
        <color indexed="64"/>
      </right>
      <top/>
      <bottom style="thin">
        <color indexed="64"/>
      </bottom>
      <diagonal style="thin">
        <color indexed="64"/>
      </diagonal>
    </border>
    <border>
      <left style="hair">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9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4" xfId="0" applyFont="1" applyBorder="1">
      <alignment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1" xfId="0" applyFont="1" applyBorder="1" applyAlignment="1">
      <alignment horizontal="center" vertical="center" shrinkToFit="1"/>
    </xf>
    <xf numFmtId="0" fontId="3" fillId="0" borderId="3" xfId="0" applyFont="1" applyFill="1" applyBorder="1" applyAlignment="1">
      <alignment horizontal="center" vertical="center"/>
    </xf>
    <xf numFmtId="0" fontId="3" fillId="0" borderId="36" xfId="0" applyFont="1" applyBorder="1" applyAlignment="1">
      <alignment horizontal="center" vertical="center" wrapText="1"/>
    </xf>
    <xf numFmtId="0" fontId="3" fillId="0" borderId="35" xfId="0" applyFont="1" applyBorder="1" applyAlignment="1">
      <alignment horizontal="center" vertical="center" wrapText="1"/>
    </xf>
    <xf numFmtId="0" fontId="7" fillId="0" borderId="49" xfId="0" applyFont="1" applyBorder="1" applyAlignment="1">
      <alignment horizontal="center" vertical="center"/>
    </xf>
    <xf numFmtId="0" fontId="7" fillId="0" borderId="36" xfId="0" applyFont="1" applyBorder="1" applyAlignment="1">
      <alignment horizontal="center" vertical="center"/>
    </xf>
    <xf numFmtId="0" fontId="7" fillId="0" borderId="58" xfId="0" applyFont="1" applyBorder="1" applyAlignment="1">
      <alignment horizontal="center" vertical="center"/>
    </xf>
    <xf numFmtId="38" fontId="3" fillId="0" borderId="29" xfId="1" applyFont="1" applyBorder="1">
      <alignment vertical="center"/>
    </xf>
    <xf numFmtId="38" fontId="3" fillId="0" borderId="8" xfId="1" applyFont="1" applyBorder="1">
      <alignment vertical="center"/>
    </xf>
    <xf numFmtId="38" fontId="3" fillId="0" borderId="11" xfId="1" applyFont="1" applyBorder="1">
      <alignment vertical="center"/>
    </xf>
    <xf numFmtId="38" fontId="3" fillId="0" borderId="48" xfId="1" applyFont="1" applyBorder="1">
      <alignment vertical="center"/>
    </xf>
    <xf numFmtId="38" fontId="3" fillId="0" borderId="3" xfId="1" applyFont="1" applyBorder="1">
      <alignment vertical="center"/>
    </xf>
    <xf numFmtId="38" fontId="3" fillId="0" borderId="14" xfId="1" applyFont="1" applyBorder="1">
      <alignment vertical="center"/>
    </xf>
    <xf numFmtId="38" fontId="3" fillId="0" borderId="35" xfId="1" applyFont="1" applyBorder="1">
      <alignment vertical="center"/>
    </xf>
    <xf numFmtId="38" fontId="3" fillId="0" borderId="59" xfId="1" applyFont="1" applyBorder="1">
      <alignment vertical="center"/>
    </xf>
    <xf numFmtId="38" fontId="3" fillId="0" borderId="57" xfId="1" applyFont="1" applyBorder="1">
      <alignment vertical="center"/>
    </xf>
    <xf numFmtId="38" fontId="3" fillId="0" borderId="0" xfId="1" applyFont="1">
      <alignment vertical="center"/>
    </xf>
    <xf numFmtId="38" fontId="3" fillId="0" borderId="38" xfId="1" applyFont="1" applyBorder="1">
      <alignment vertical="center"/>
    </xf>
    <xf numFmtId="38" fontId="3" fillId="0" borderId="31" xfId="1" applyFont="1" applyBorder="1">
      <alignment vertical="center"/>
    </xf>
    <xf numFmtId="38" fontId="3" fillId="0" borderId="40" xfId="1" applyFont="1" applyBorder="1">
      <alignment vertical="center"/>
    </xf>
    <xf numFmtId="38" fontId="3" fillId="0" borderId="30" xfId="1" applyFont="1" applyBorder="1">
      <alignment vertical="center"/>
    </xf>
    <xf numFmtId="38" fontId="3" fillId="0" borderId="42" xfId="1" applyFont="1" applyBorder="1">
      <alignment vertical="center"/>
    </xf>
    <xf numFmtId="38" fontId="3" fillId="0" borderId="33" xfId="1" applyFont="1" applyBorder="1">
      <alignment vertical="center"/>
    </xf>
    <xf numFmtId="38" fontId="3" fillId="0" borderId="24" xfId="1" applyFont="1" applyBorder="1">
      <alignment vertical="center"/>
    </xf>
    <xf numFmtId="38" fontId="3" fillId="0" borderId="15" xfId="1" applyFont="1" applyBorder="1">
      <alignment vertical="center"/>
    </xf>
    <xf numFmtId="38" fontId="3" fillId="0" borderId="7" xfId="1" applyFont="1" applyBorder="1">
      <alignment vertical="center"/>
    </xf>
    <xf numFmtId="38" fontId="3" fillId="4" borderId="46" xfId="1" applyFont="1" applyFill="1" applyBorder="1">
      <alignment vertical="center"/>
    </xf>
    <xf numFmtId="38" fontId="3" fillId="4" borderId="20" xfId="1" applyFont="1" applyFill="1" applyBorder="1">
      <alignment vertical="center"/>
    </xf>
    <xf numFmtId="38" fontId="3" fillId="4" borderId="47" xfId="1" applyFont="1" applyFill="1" applyBorder="1">
      <alignment vertical="center"/>
    </xf>
    <xf numFmtId="38" fontId="3" fillId="4" borderId="34" xfId="1" applyFont="1" applyFill="1" applyBorder="1">
      <alignment vertical="center"/>
    </xf>
    <xf numFmtId="38" fontId="3" fillId="5" borderId="44" xfId="1" applyFont="1" applyFill="1" applyBorder="1">
      <alignment vertical="center"/>
    </xf>
    <xf numFmtId="38" fontId="3" fillId="5" borderId="24" xfId="1" applyFont="1" applyFill="1" applyBorder="1">
      <alignment vertical="center"/>
    </xf>
    <xf numFmtId="38" fontId="3" fillId="5" borderId="40" xfId="1" applyFont="1" applyFill="1" applyBorder="1">
      <alignment vertical="center"/>
    </xf>
    <xf numFmtId="38" fontId="3" fillId="5" borderId="30" xfId="1" applyFont="1" applyFill="1" applyBorder="1">
      <alignment vertical="center"/>
    </xf>
    <xf numFmtId="38" fontId="3" fillId="5" borderId="33" xfId="1" applyFont="1" applyFill="1" applyBorder="1">
      <alignment vertical="center"/>
    </xf>
    <xf numFmtId="38" fontId="3" fillId="5" borderId="38" xfId="1" applyFont="1" applyFill="1" applyBorder="1">
      <alignment vertical="center"/>
    </xf>
    <xf numFmtId="38" fontId="3" fillId="5" borderId="31" xfId="1" applyFont="1" applyFill="1" applyBorder="1">
      <alignment vertical="center"/>
    </xf>
    <xf numFmtId="38" fontId="3" fillId="7" borderId="35" xfId="1" applyFont="1" applyFill="1" applyBorder="1">
      <alignment vertical="center"/>
    </xf>
    <xf numFmtId="38" fontId="3" fillId="7" borderId="14" xfId="1" applyFont="1" applyFill="1" applyBorder="1">
      <alignment vertical="center"/>
    </xf>
    <xf numFmtId="38" fontId="3" fillId="7" borderId="36" xfId="1" applyFont="1" applyFill="1" applyBorder="1">
      <alignment vertical="center"/>
    </xf>
    <xf numFmtId="38" fontId="3" fillId="7" borderId="3" xfId="1" applyFont="1" applyFill="1" applyBorder="1">
      <alignment vertical="center"/>
    </xf>
    <xf numFmtId="38" fontId="3" fillId="8" borderId="46" xfId="1" applyFont="1" applyFill="1" applyBorder="1">
      <alignment vertical="center"/>
    </xf>
    <xf numFmtId="38" fontId="3" fillId="8" borderId="47" xfId="1" applyFont="1" applyFill="1" applyBorder="1">
      <alignment vertical="center"/>
    </xf>
    <xf numFmtId="38" fontId="3" fillId="8" borderId="34" xfId="1" applyFont="1" applyFill="1" applyBorder="1">
      <alignment vertical="center"/>
    </xf>
    <xf numFmtId="38" fontId="3" fillId="9" borderId="35" xfId="1" applyFont="1" applyFill="1" applyBorder="1">
      <alignment vertical="center"/>
    </xf>
    <xf numFmtId="38" fontId="3" fillId="9" borderId="14" xfId="1" applyFont="1" applyFill="1" applyBorder="1">
      <alignment vertical="center"/>
    </xf>
    <xf numFmtId="38" fontId="3" fillId="9" borderId="36" xfId="1" applyFont="1" applyFill="1" applyBorder="1">
      <alignment vertical="center"/>
    </xf>
    <xf numFmtId="38" fontId="3" fillId="9" borderId="3" xfId="1" applyFont="1" applyFill="1" applyBorder="1">
      <alignment vertical="center"/>
    </xf>
    <xf numFmtId="38" fontId="3" fillId="0" borderId="52" xfId="1" applyFont="1" applyBorder="1">
      <alignment vertical="center"/>
    </xf>
    <xf numFmtId="38" fontId="3" fillId="0" borderId="63" xfId="1" applyFont="1" applyBorder="1">
      <alignment vertical="center"/>
    </xf>
    <xf numFmtId="38" fontId="3" fillId="0" borderId="18" xfId="1" applyFont="1" applyBorder="1">
      <alignment vertical="center"/>
    </xf>
    <xf numFmtId="0" fontId="3" fillId="0" borderId="2" xfId="0" applyFont="1" applyBorder="1" applyAlignment="1">
      <alignment horizontal="center" vertical="center" shrinkToFit="1"/>
    </xf>
    <xf numFmtId="0" fontId="3" fillId="0" borderId="71" xfId="0" applyFont="1" applyBorder="1" applyAlignment="1">
      <alignment horizontal="center" vertical="center" shrinkToFit="1"/>
    </xf>
    <xf numFmtId="0" fontId="7" fillId="0" borderId="45" xfId="0" applyFont="1" applyBorder="1" applyAlignment="1">
      <alignment horizontal="center" vertical="center"/>
    </xf>
    <xf numFmtId="38" fontId="3" fillId="0" borderId="12" xfId="1" applyFont="1" applyBorder="1">
      <alignment vertical="center"/>
    </xf>
    <xf numFmtId="38" fontId="3" fillId="0" borderId="5" xfId="1" applyFont="1" applyBorder="1">
      <alignment vertical="center"/>
    </xf>
    <xf numFmtId="38" fontId="3" fillId="0" borderId="28" xfId="1" applyFont="1" applyBorder="1">
      <alignment vertical="center"/>
    </xf>
    <xf numFmtId="38" fontId="3" fillId="0" borderId="23" xfId="1" applyFont="1" applyBorder="1">
      <alignment vertical="center"/>
    </xf>
    <xf numFmtId="38" fontId="3" fillId="0" borderId="9" xfId="1" applyFont="1" applyBorder="1">
      <alignment vertical="center"/>
    </xf>
    <xf numFmtId="0" fontId="3" fillId="8" borderId="6" xfId="0" applyFont="1" applyFill="1" applyBorder="1" applyAlignment="1">
      <alignment horizontal="center" vertical="center" wrapText="1"/>
    </xf>
    <xf numFmtId="0" fontId="3" fillId="0" borderId="53" xfId="0" applyFont="1" applyBorder="1" applyAlignment="1">
      <alignment horizontal="center" vertical="center"/>
    </xf>
    <xf numFmtId="38" fontId="3" fillId="0" borderId="49" xfId="0" applyNumberFormat="1" applyFont="1" applyBorder="1">
      <alignment vertical="center"/>
    </xf>
    <xf numFmtId="38" fontId="3" fillId="0" borderId="51" xfId="0" applyNumberFormat="1" applyFont="1" applyBorder="1">
      <alignment vertical="center"/>
    </xf>
    <xf numFmtId="0" fontId="3" fillId="10" borderId="8" xfId="0" applyFont="1" applyFill="1" applyBorder="1" applyAlignment="1">
      <alignment horizontal="center" vertical="center"/>
    </xf>
    <xf numFmtId="38" fontId="3" fillId="8" borderId="14" xfId="1" applyFont="1" applyFill="1" applyBorder="1">
      <alignment vertical="center"/>
    </xf>
    <xf numFmtId="49" fontId="4" fillId="0" borderId="74" xfId="0" applyNumberFormat="1" applyFont="1" applyFill="1" applyBorder="1" applyAlignment="1">
      <alignment horizontal="center" vertical="center"/>
    </xf>
    <xf numFmtId="49" fontId="4" fillId="0" borderId="75" xfId="0" applyNumberFormat="1" applyFont="1" applyFill="1" applyBorder="1" applyAlignment="1">
      <alignment horizontal="center" vertical="center"/>
    </xf>
    <xf numFmtId="49" fontId="4" fillId="0" borderId="77" xfId="0" applyNumberFormat="1" applyFont="1" applyFill="1" applyBorder="1" applyAlignment="1">
      <alignment horizontal="center" vertical="center" shrinkToFit="1"/>
    </xf>
    <xf numFmtId="49" fontId="4" fillId="0" borderId="75" xfId="0" applyNumberFormat="1" applyFont="1" applyFill="1" applyBorder="1" applyAlignment="1">
      <alignment horizontal="center" vertical="center" shrinkToFit="1"/>
    </xf>
    <xf numFmtId="49" fontId="4" fillId="0" borderId="76" xfId="0" applyNumberFormat="1" applyFont="1" applyFill="1" applyBorder="1" applyAlignment="1">
      <alignment horizontal="center" vertical="center" shrinkToFit="1"/>
    </xf>
    <xf numFmtId="38" fontId="3" fillId="3" borderId="37" xfId="1" applyFont="1" applyFill="1" applyBorder="1">
      <alignment vertical="center"/>
    </xf>
    <xf numFmtId="38" fontId="3" fillId="3" borderId="39" xfId="1" applyFont="1" applyFill="1" applyBorder="1">
      <alignment vertical="center"/>
    </xf>
    <xf numFmtId="38" fontId="3" fillId="3" borderId="13" xfId="1" applyFont="1" applyFill="1" applyBorder="1">
      <alignment vertical="center"/>
    </xf>
    <xf numFmtId="38" fontId="3" fillId="3" borderId="41" xfId="1" applyFont="1" applyFill="1" applyBorder="1">
      <alignment vertical="center"/>
    </xf>
    <xf numFmtId="38" fontId="3" fillId="3" borderId="16" xfId="1" applyFont="1" applyFill="1" applyBorder="1">
      <alignment vertical="center"/>
    </xf>
    <xf numFmtId="38" fontId="3" fillId="3" borderId="43" xfId="1" applyFont="1" applyFill="1" applyBorder="1">
      <alignment vertical="center"/>
    </xf>
    <xf numFmtId="38" fontId="3" fillId="3" borderId="21" xfId="1" applyFont="1" applyFill="1" applyBorder="1">
      <alignment vertical="center"/>
    </xf>
    <xf numFmtId="38" fontId="3" fillId="3" borderId="56" xfId="1" applyFont="1" applyFill="1" applyBorder="1">
      <alignment vertical="center"/>
    </xf>
    <xf numFmtId="38" fontId="3" fillId="0" borderId="88" xfId="1" applyFont="1" applyBorder="1">
      <alignment vertical="center"/>
    </xf>
    <xf numFmtId="49" fontId="3" fillId="3" borderId="25" xfId="1" applyNumberFormat="1" applyFont="1" applyFill="1" applyBorder="1" applyAlignment="1">
      <alignment vertical="center"/>
    </xf>
    <xf numFmtId="49" fontId="3" fillId="3" borderId="69" xfId="1" applyNumberFormat="1" applyFont="1" applyFill="1" applyBorder="1" applyAlignment="1">
      <alignment vertical="center"/>
    </xf>
    <xf numFmtId="49" fontId="3" fillId="3" borderId="70" xfId="1" applyNumberFormat="1" applyFont="1" applyFill="1" applyBorder="1" applyAlignment="1">
      <alignment vertical="center"/>
    </xf>
    <xf numFmtId="0" fontId="3" fillId="0" borderId="68" xfId="1" applyNumberFormat="1" applyFont="1" applyBorder="1" applyAlignment="1">
      <alignment vertical="center"/>
    </xf>
    <xf numFmtId="0" fontId="3" fillId="0" borderId="69" xfId="1" applyNumberFormat="1" applyFont="1" applyBorder="1" applyAlignment="1">
      <alignment vertical="center"/>
    </xf>
    <xf numFmtId="0" fontId="3" fillId="0" borderId="70" xfId="1" applyNumberFormat="1" applyFont="1" applyBorder="1" applyAlignment="1">
      <alignment vertical="center"/>
    </xf>
    <xf numFmtId="0" fontId="3" fillId="0" borderId="89" xfId="1" applyNumberFormat="1" applyFont="1" applyBorder="1" applyAlignment="1">
      <alignment vertical="center"/>
    </xf>
    <xf numFmtId="0" fontId="3" fillId="0" borderId="0" xfId="1" applyNumberFormat="1" applyFont="1" applyBorder="1" applyAlignment="1">
      <alignment vertical="center"/>
    </xf>
    <xf numFmtId="0" fontId="3" fillId="5" borderId="68" xfId="1" applyNumberFormat="1" applyFont="1" applyFill="1" applyBorder="1" applyAlignment="1">
      <alignment vertical="center"/>
    </xf>
    <xf numFmtId="0" fontId="3" fillId="5" borderId="69" xfId="1" applyNumberFormat="1" applyFont="1" applyFill="1" applyBorder="1" applyAlignment="1">
      <alignment vertical="center"/>
    </xf>
    <xf numFmtId="0" fontId="3" fillId="5" borderId="70" xfId="1" applyNumberFormat="1" applyFont="1" applyFill="1" applyBorder="1" applyAlignment="1">
      <alignment vertical="center"/>
    </xf>
    <xf numFmtId="0" fontId="3" fillId="5" borderId="25" xfId="1" applyNumberFormat="1" applyFont="1" applyFill="1" applyBorder="1" applyAlignment="1">
      <alignment vertical="center"/>
    </xf>
    <xf numFmtId="0" fontId="3" fillId="0" borderId="25" xfId="1" applyNumberFormat="1" applyFont="1" applyBorder="1" applyAlignment="1">
      <alignment vertical="center"/>
    </xf>
    <xf numFmtId="0" fontId="3" fillId="0" borderId="6" xfId="1" applyNumberFormat="1" applyFont="1" applyBorder="1" applyAlignment="1">
      <alignment vertical="center"/>
    </xf>
    <xf numFmtId="9" fontId="3" fillId="3" borderId="8" xfId="2" applyFont="1" applyFill="1" applyBorder="1" applyAlignment="1">
      <alignment horizontal="center" vertical="center"/>
    </xf>
    <xf numFmtId="38" fontId="3" fillId="3" borderId="48" xfId="1" applyFont="1" applyFill="1" applyBorder="1">
      <alignment vertical="center"/>
    </xf>
    <xf numFmtId="0" fontId="3" fillId="0" borderId="0" xfId="0" applyFont="1" applyFill="1" applyBorder="1" applyAlignment="1">
      <alignment horizontal="center" vertical="center"/>
    </xf>
    <xf numFmtId="38" fontId="3" fillId="11" borderId="48" xfId="1" applyFont="1" applyFill="1" applyBorder="1">
      <alignment vertical="center"/>
    </xf>
    <xf numFmtId="38" fontId="3" fillId="11" borderId="8" xfId="1" applyFont="1" applyFill="1" applyBorder="1">
      <alignment vertical="center"/>
    </xf>
    <xf numFmtId="38" fontId="3" fillId="11" borderId="49" xfId="1" applyFont="1" applyFill="1" applyBorder="1">
      <alignment vertical="center"/>
    </xf>
    <xf numFmtId="38" fontId="3" fillId="11" borderId="29" xfId="1" applyFont="1" applyFill="1" applyBorder="1">
      <alignment vertical="center"/>
    </xf>
    <xf numFmtId="0" fontId="3" fillId="11" borderId="5" xfId="0" applyFont="1" applyFill="1" applyBorder="1" applyAlignment="1">
      <alignment horizontal="center" vertical="center" wrapText="1"/>
    </xf>
    <xf numFmtId="38" fontId="3" fillId="12" borderId="50" xfId="1" applyFont="1" applyFill="1" applyBorder="1">
      <alignment vertical="center"/>
    </xf>
    <xf numFmtId="38" fontId="3" fillId="12" borderId="23" xfId="1" applyFont="1" applyFill="1" applyBorder="1">
      <alignment vertical="center"/>
    </xf>
    <xf numFmtId="38" fontId="3" fillId="12" borderId="51" xfId="1" applyFont="1" applyFill="1" applyBorder="1">
      <alignment vertical="center"/>
    </xf>
    <xf numFmtId="38" fontId="3" fillId="12" borderId="10" xfId="1" applyFont="1" applyFill="1" applyBorder="1">
      <alignment vertical="center"/>
    </xf>
    <xf numFmtId="38" fontId="3" fillId="0" borderId="56" xfId="1" applyFont="1" applyBorder="1">
      <alignment vertical="center"/>
    </xf>
    <xf numFmtId="40" fontId="3" fillId="3" borderId="26" xfId="1" applyNumberFormat="1" applyFont="1" applyFill="1" applyBorder="1">
      <alignment vertical="center"/>
    </xf>
    <xf numFmtId="40" fontId="3" fillId="3" borderId="13" xfId="1" applyNumberFormat="1" applyFont="1" applyFill="1" applyBorder="1">
      <alignment vertical="center"/>
    </xf>
    <xf numFmtId="40" fontId="3" fillId="3" borderId="16" xfId="1" applyNumberFormat="1" applyFont="1" applyFill="1" applyBorder="1">
      <alignment vertical="center"/>
    </xf>
    <xf numFmtId="38" fontId="3" fillId="0" borderId="90" xfId="1" applyFont="1" applyBorder="1">
      <alignment vertical="center"/>
    </xf>
    <xf numFmtId="40" fontId="3" fillId="3" borderId="21" xfId="1" applyNumberFormat="1" applyFont="1" applyFill="1" applyBorder="1">
      <alignment vertical="center"/>
    </xf>
    <xf numFmtId="40" fontId="3" fillId="3" borderId="15" xfId="1" applyNumberFormat="1" applyFont="1" applyFill="1" applyBorder="1">
      <alignment vertical="center"/>
    </xf>
    <xf numFmtId="38" fontId="3" fillId="0" borderId="48" xfId="1" applyFont="1" applyFill="1" applyBorder="1">
      <alignment vertical="center"/>
    </xf>
    <xf numFmtId="0" fontId="3" fillId="0" borderId="0" xfId="0" applyFont="1" applyAlignment="1">
      <alignment vertical="top"/>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49" fontId="4" fillId="0" borderId="98" xfId="0" applyNumberFormat="1" applyFont="1" applyFill="1" applyBorder="1" applyAlignment="1">
      <alignment horizontal="center" vertical="center"/>
    </xf>
    <xf numFmtId="38" fontId="3" fillId="6" borderId="96" xfId="1" applyFont="1" applyFill="1" applyBorder="1">
      <alignment vertical="center"/>
    </xf>
    <xf numFmtId="38" fontId="3" fillId="6" borderId="12" xfId="1" applyFont="1" applyFill="1" applyBorder="1">
      <alignment vertical="center"/>
    </xf>
    <xf numFmtId="38" fontId="3" fillId="6" borderId="97" xfId="1" applyFont="1" applyFill="1" applyBorder="1">
      <alignment vertical="center"/>
    </xf>
    <xf numFmtId="38" fontId="3" fillId="6" borderId="93" xfId="1" applyFont="1" applyFill="1" applyBorder="1">
      <alignment vertical="center"/>
    </xf>
    <xf numFmtId="49" fontId="4" fillId="0" borderId="98" xfId="0" applyNumberFormat="1" applyFont="1" applyFill="1" applyBorder="1" applyAlignment="1">
      <alignment horizontal="center" vertical="center" shrinkToFit="1"/>
    </xf>
    <xf numFmtId="49" fontId="4" fillId="0" borderId="101" xfId="0" applyNumberFormat="1" applyFont="1" applyFill="1" applyBorder="1" applyAlignment="1">
      <alignment horizontal="center" vertical="center" shrinkToFit="1"/>
    </xf>
    <xf numFmtId="49" fontId="4" fillId="0" borderId="63" xfId="0" applyNumberFormat="1" applyFont="1" applyFill="1" applyBorder="1" applyAlignment="1">
      <alignment horizontal="center" vertical="center" shrinkToFit="1"/>
    </xf>
    <xf numFmtId="49" fontId="4" fillId="0" borderId="48" xfId="0" applyNumberFormat="1" applyFont="1" applyFill="1" applyBorder="1" applyAlignment="1">
      <alignment horizontal="center" vertical="center" shrinkToFit="1"/>
    </xf>
    <xf numFmtId="49" fontId="4" fillId="0" borderId="50" xfId="0" applyNumberFormat="1" applyFont="1" applyFill="1" applyBorder="1" applyAlignment="1">
      <alignment horizontal="center" vertical="center" shrinkToFit="1"/>
    </xf>
    <xf numFmtId="49" fontId="4" fillId="0" borderId="74" xfId="0" applyNumberFormat="1" applyFont="1" applyFill="1" applyBorder="1" applyAlignment="1">
      <alignment horizontal="center" vertical="center" shrinkToFit="1"/>
    </xf>
    <xf numFmtId="0" fontId="7" fillId="0" borderId="61" xfId="0" applyFont="1" applyBorder="1" applyAlignment="1">
      <alignment horizontal="center" vertical="center"/>
    </xf>
    <xf numFmtId="0" fontId="5" fillId="0" borderId="0" xfId="0" applyFont="1">
      <alignment vertical="center"/>
    </xf>
    <xf numFmtId="0" fontId="5" fillId="0" borderId="35" xfId="0" applyFont="1" applyBorder="1" applyAlignment="1">
      <alignment horizontal="center" vertical="center" wrapText="1"/>
    </xf>
    <xf numFmtId="0" fontId="5" fillId="0" borderId="14" xfId="0" applyFont="1" applyBorder="1" applyAlignment="1">
      <alignment horizontal="center" vertical="center" wrapText="1"/>
    </xf>
    <xf numFmtId="38" fontId="5" fillId="0" borderId="63" xfId="1" applyFont="1" applyBorder="1">
      <alignment vertical="center"/>
    </xf>
    <xf numFmtId="38" fontId="5" fillId="0" borderId="18" xfId="1" applyFont="1" applyBorder="1">
      <alignment vertical="center"/>
    </xf>
    <xf numFmtId="38" fontId="5" fillId="0" borderId="8" xfId="1" applyFont="1" applyBorder="1">
      <alignment vertical="center"/>
    </xf>
    <xf numFmtId="0" fontId="3" fillId="0" borderId="105" xfId="1" applyNumberFormat="1" applyFont="1" applyBorder="1" applyAlignment="1">
      <alignment vertical="center"/>
    </xf>
    <xf numFmtId="0" fontId="3" fillId="0" borderId="104" xfId="1" applyNumberFormat="1" applyFont="1" applyBorder="1" applyAlignment="1">
      <alignment vertical="center"/>
    </xf>
    <xf numFmtId="38" fontId="3" fillId="0" borderId="106" xfId="1" applyFont="1" applyBorder="1">
      <alignment vertical="center"/>
    </xf>
    <xf numFmtId="38" fontId="3" fillId="0" borderId="107" xfId="1" applyFont="1" applyBorder="1">
      <alignment vertical="center"/>
    </xf>
    <xf numFmtId="38" fontId="3" fillId="0" borderId="108" xfId="1" applyFont="1" applyBorder="1">
      <alignment vertical="center"/>
    </xf>
    <xf numFmtId="38" fontId="5" fillId="0" borderId="109" xfId="1" applyFont="1" applyBorder="1">
      <alignment vertical="center"/>
    </xf>
    <xf numFmtId="38" fontId="5" fillId="0" borderId="110" xfId="1" applyFont="1" applyBorder="1">
      <alignment vertical="center"/>
    </xf>
    <xf numFmtId="38" fontId="5" fillId="0" borderId="111" xfId="1" applyFont="1" applyBorder="1">
      <alignment vertical="center"/>
    </xf>
    <xf numFmtId="38" fontId="5" fillId="0" borderId="24" xfId="1" applyFont="1" applyBorder="1">
      <alignment vertical="center"/>
    </xf>
    <xf numFmtId="38" fontId="5" fillId="0" borderId="29" xfId="1" applyFont="1" applyBorder="1">
      <alignment vertical="center"/>
    </xf>
    <xf numFmtId="38" fontId="5" fillId="0" borderId="7" xfId="1" applyFont="1" applyBorder="1">
      <alignment vertical="center"/>
    </xf>
    <xf numFmtId="38" fontId="5" fillId="0" borderId="21" xfId="1" applyFont="1" applyBorder="1">
      <alignment vertical="center"/>
    </xf>
    <xf numFmtId="38" fontId="5" fillId="0" borderId="112" xfId="1" applyFont="1" applyBorder="1">
      <alignment vertical="center"/>
    </xf>
    <xf numFmtId="0" fontId="3" fillId="0" borderId="115" xfId="1" applyNumberFormat="1" applyFont="1" applyBorder="1" applyAlignment="1">
      <alignment vertical="center"/>
    </xf>
    <xf numFmtId="0" fontId="3" fillId="0" borderId="117" xfId="1" applyNumberFormat="1" applyFont="1" applyBorder="1" applyAlignment="1">
      <alignment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29" xfId="0" applyFont="1" applyBorder="1" applyAlignment="1">
      <alignment vertical="center"/>
    </xf>
    <xf numFmtId="0" fontId="5" fillId="0" borderId="8" xfId="0" applyFont="1" applyBorder="1" applyAlignment="1">
      <alignment vertical="center" wrapText="1" shrinkToFit="1"/>
    </xf>
    <xf numFmtId="38" fontId="5" fillId="0" borderId="29" xfId="0" applyNumberFormat="1" applyFont="1" applyBorder="1" applyAlignment="1">
      <alignment vertical="center"/>
    </xf>
    <xf numFmtId="0" fontId="11" fillId="0" borderId="0" xfId="0" applyFont="1">
      <alignment vertical="center"/>
    </xf>
    <xf numFmtId="0" fontId="10" fillId="0" borderId="0" xfId="0" applyFont="1">
      <alignment vertical="center"/>
    </xf>
    <xf numFmtId="0" fontId="10" fillId="0" borderId="0" xfId="0" applyFont="1" applyAlignment="1">
      <alignment vertical="top"/>
    </xf>
    <xf numFmtId="0" fontId="12" fillId="0" borderId="0" xfId="0" applyFont="1">
      <alignment vertical="center"/>
    </xf>
    <xf numFmtId="0" fontId="12" fillId="0" borderId="0" xfId="0" applyFont="1" applyAlignment="1">
      <alignment vertical="top"/>
    </xf>
    <xf numFmtId="49" fontId="15" fillId="3" borderId="25" xfId="1" applyNumberFormat="1" applyFont="1" applyFill="1" applyBorder="1" applyAlignment="1">
      <alignment vertical="center"/>
    </xf>
    <xf numFmtId="40" fontId="15" fillId="3" borderId="37" xfId="1" applyNumberFormat="1" applyFont="1" applyFill="1" applyBorder="1">
      <alignment vertical="center"/>
    </xf>
    <xf numFmtId="40" fontId="15" fillId="3" borderId="26" xfId="1" applyNumberFormat="1" applyFont="1" applyFill="1" applyBorder="1">
      <alignment vertical="center"/>
    </xf>
    <xf numFmtId="49" fontId="15" fillId="3" borderId="69" xfId="1" applyNumberFormat="1" applyFont="1" applyFill="1" applyBorder="1" applyAlignment="1">
      <alignment vertical="center"/>
    </xf>
    <xf numFmtId="40" fontId="15" fillId="3" borderId="39" xfId="1" applyNumberFormat="1" applyFont="1" applyFill="1" applyBorder="1">
      <alignment vertical="center"/>
    </xf>
    <xf numFmtId="40" fontId="15" fillId="3" borderId="13" xfId="1" applyNumberFormat="1" applyFont="1" applyFill="1" applyBorder="1">
      <alignment vertical="center"/>
    </xf>
    <xf numFmtId="40" fontId="15" fillId="3" borderId="43" xfId="1" applyNumberFormat="1" applyFont="1" applyFill="1" applyBorder="1">
      <alignment vertical="center"/>
    </xf>
    <xf numFmtId="40" fontId="16" fillId="3" borderId="39" xfId="1" applyNumberFormat="1" applyFont="1" applyFill="1" applyBorder="1">
      <alignment vertical="center"/>
    </xf>
    <xf numFmtId="40" fontId="16" fillId="3" borderId="13" xfId="1" applyNumberFormat="1" applyFont="1" applyFill="1" applyBorder="1">
      <alignment vertical="center"/>
    </xf>
    <xf numFmtId="0" fontId="17" fillId="0" borderId="8" xfId="0" applyFont="1" applyBorder="1" applyAlignment="1">
      <alignment vertical="center" wrapText="1" shrinkToFit="1"/>
    </xf>
    <xf numFmtId="0" fontId="3" fillId="0" borderId="0" xfId="0" applyFont="1" applyFill="1" applyAlignment="1">
      <alignment horizontal="center" vertical="center"/>
    </xf>
    <xf numFmtId="0" fontId="3" fillId="3" borderId="118" xfId="0" applyFont="1" applyFill="1" applyBorder="1" applyAlignment="1">
      <alignment horizontal="center" vertical="center"/>
    </xf>
    <xf numFmtId="0" fontId="9" fillId="0" borderId="0" xfId="0" applyFont="1">
      <alignment vertical="center"/>
    </xf>
    <xf numFmtId="0" fontId="17" fillId="0" borderId="0" xfId="0" applyFont="1">
      <alignment vertical="center"/>
    </xf>
    <xf numFmtId="38" fontId="3" fillId="0" borderId="92" xfId="1" applyFont="1" applyBorder="1" applyAlignment="1">
      <alignment horizontal="center" vertical="center"/>
    </xf>
    <xf numFmtId="38" fontId="3" fillId="0" borderId="91" xfId="1" applyFont="1" applyBorder="1" applyAlignment="1">
      <alignment horizontal="center" vertical="center"/>
    </xf>
    <xf numFmtId="38" fontId="3" fillId="0" borderId="95" xfId="1" applyFont="1" applyBorder="1" applyAlignment="1">
      <alignment horizontal="center" vertical="center"/>
    </xf>
    <xf numFmtId="0" fontId="7" fillId="0" borderId="8" xfId="0" applyFont="1" applyBorder="1" applyAlignment="1">
      <alignment horizontal="left" vertical="center"/>
    </xf>
    <xf numFmtId="0" fontId="7" fillId="0" borderId="49" xfId="0" applyFont="1" applyBorder="1" applyAlignment="1">
      <alignment horizontal="left" vertical="center"/>
    </xf>
    <xf numFmtId="0" fontId="7" fillId="0" borderId="27" xfId="0" applyFont="1" applyBorder="1" applyAlignment="1">
      <alignment vertical="center"/>
    </xf>
    <xf numFmtId="0" fontId="7" fillId="0" borderId="25" xfId="0" applyFont="1" applyBorder="1" applyAlignment="1">
      <alignment vertical="center"/>
    </xf>
    <xf numFmtId="0" fontId="7" fillId="0" borderId="31"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7" fillId="0" borderId="93"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wrapText="1"/>
    </xf>
    <xf numFmtId="0" fontId="7" fillId="0" borderId="94" xfId="0" applyFont="1" applyBorder="1" applyAlignment="1">
      <alignment vertical="center" wrapText="1"/>
    </xf>
    <xf numFmtId="0" fontId="7" fillId="0" borderId="10" xfId="0" applyFont="1" applyBorder="1" applyAlignment="1">
      <alignment vertical="center" wrapText="1"/>
    </xf>
    <xf numFmtId="0" fontId="7" fillId="0" borderId="61" xfId="0" applyFont="1" applyBorder="1" applyAlignment="1">
      <alignment vertical="center"/>
    </xf>
    <xf numFmtId="0" fontId="7" fillId="0" borderId="60" xfId="0" applyFont="1" applyBorder="1" applyAlignment="1">
      <alignment vertical="center"/>
    </xf>
    <xf numFmtId="0" fontId="7" fillId="0" borderId="57" xfId="0" applyFont="1" applyBorder="1" applyAlignment="1">
      <alignment vertical="center"/>
    </xf>
    <xf numFmtId="38" fontId="3" fillId="0" borderId="65" xfId="1" applyFont="1" applyBorder="1" applyAlignment="1">
      <alignment horizontal="center" vertical="center"/>
    </xf>
    <xf numFmtId="38" fontId="3" fillId="0" borderId="66" xfId="1" applyFont="1" applyBorder="1" applyAlignment="1">
      <alignment horizontal="center" vertical="center"/>
    </xf>
    <xf numFmtId="38" fontId="3" fillId="0" borderId="67" xfId="1" applyFont="1" applyBorder="1" applyAlignment="1">
      <alignment horizontal="center" vertical="center"/>
    </xf>
    <xf numFmtId="0" fontId="3" fillId="0" borderId="18" xfId="0" applyFont="1" applyBorder="1" applyAlignment="1">
      <alignment horizontal="center" vertical="center"/>
    </xf>
    <xf numFmtId="0" fontId="3" fillId="0" borderId="62" xfId="0" applyFont="1" applyBorder="1" applyAlignment="1">
      <alignment horizontal="center" vertical="center"/>
    </xf>
    <xf numFmtId="0" fontId="3" fillId="0" borderId="11" xfId="0" applyFont="1" applyBorder="1" applyAlignment="1">
      <alignment horizontal="center" vertical="center"/>
    </xf>
    <xf numFmtId="0" fontId="3" fillId="0" borderId="64" xfId="0" applyFont="1" applyBorder="1" applyAlignment="1">
      <alignment horizontal="center" vertical="center"/>
    </xf>
    <xf numFmtId="49" fontId="3" fillId="6" borderId="99" xfId="1" applyNumberFormat="1" applyFont="1" applyFill="1" applyBorder="1" applyAlignment="1">
      <alignment horizontal="right" vertical="center"/>
    </xf>
    <xf numFmtId="49" fontId="3" fillId="6" borderId="100" xfId="1" applyNumberFormat="1" applyFont="1" applyFill="1" applyBorder="1" applyAlignment="1">
      <alignment horizontal="right" vertical="center"/>
    </xf>
    <xf numFmtId="49" fontId="3" fillId="4" borderId="54" xfId="1" applyNumberFormat="1" applyFont="1" applyFill="1" applyBorder="1" applyAlignment="1">
      <alignment horizontal="right" vertical="center"/>
    </xf>
    <xf numFmtId="49" fontId="3" fillId="4" borderId="72" xfId="1" applyNumberFormat="1" applyFont="1" applyFill="1" applyBorder="1" applyAlignment="1">
      <alignment horizontal="right" vertical="center"/>
    </xf>
    <xf numFmtId="49" fontId="3" fillId="11" borderId="54" xfId="1" applyNumberFormat="1" applyFont="1" applyFill="1" applyBorder="1" applyAlignment="1">
      <alignment horizontal="right" vertical="center"/>
    </xf>
    <xf numFmtId="49" fontId="3" fillId="11" borderId="72" xfId="1" applyNumberFormat="1" applyFont="1" applyFill="1" applyBorder="1" applyAlignment="1">
      <alignment horizontal="right" vertical="center"/>
    </xf>
    <xf numFmtId="49" fontId="3" fillId="12" borderId="55" xfId="1" applyNumberFormat="1" applyFont="1" applyFill="1" applyBorder="1" applyAlignment="1">
      <alignment horizontal="right" vertical="center"/>
    </xf>
    <xf numFmtId="49" fontId="3" fillId="12" borderId="73" xfId="1" applyNumberFormat="1" applyFont="1" applyFill="1" applyBorder="1" applyAlignment="1">
      <alignment horizontal="right" vertical="center"/>
    </xf>
    <xf numFmtId="49" fontId="6" fillId="7" borderId="54" xfId="1" applyNumberFormat="1" applyFont="1" applyFill="1" applyBorder="1" applyAlignment="1">
      <alignment horizontal="right" vertical="center"/>
    </xf>
    <xf numFmtId="49" fontId="6" fillId="7" borderId="72" xfId="1" applyNumberFormat="1" applyFont="1" applyFill="1" applyBorder="1" applyAlignment="1">
      <alignment horizontal="right" vertical="center"/>
    </xf>
    <xf numFmtId="0" fontId="3" fillId="0" borderId="18"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5" fillId="0" borderId="27" xfId="0" applyFont="1" applyBorder="1" applyAlignment="1">
      <alignment horizontal="center" vertical="center" textRotation="255"/>
    </xf>
    <xf numFmtId="0" fontId="5" fillId="0" borderId="4" xfId="0" applyFont="1" applyBorder="1" applyAlignment="1">
      <alignment horizontal="center" vertical="center" textRotation="255"/>
    </xf>
    <xf numFmtId="0" fontId="4" fillId="7" borderId="27" xfId="0" applyFont="1" applyFill="1" applyBorder="1" applyAlignment="1">
      <alignment vertical="top" wrapText="1" shrinkToFit="1"/>
    </xf>
    <xf numFmtId="0" fontId="4" fillId="7" borderId="4" xfId="0" applyFont="1" applyFill="1" applyBorder="1" applyAlignment="1">
      <alignment vertical="top" wrapText="1" shrinkToFit="1"/>
    </xf>
    <xf numFmtId="0" fontId="3" fillId="0" borderId="11" xfId="0" applyFont="1" applyFill="1" applyBorder="1" applyAlignment="1">
      <alignment horizontal="right" vertical="center"/>
    </xf>
    <xf numFmtId="0" fontId="3" fillId="0" borderId="29" xfId="0" applyFont="1" applyFill="1" applyBorder="1" applyAlignment="1">
      <alignment horizontal="right" vertical="center"/>
    </xf>
    <xf numFmtId="38" fontId="3" fillId="0" borderId="81" xfId="1" applyFont="1" applyBorder="1" applyAlignment="1">
      <alignment horizontal="center" vertical="center"/>
    </xf>
    <xf numFmtId="38" fontId="3" fillId="0" borderId="82" xfId="1" applyFont="1" applyBorder="1" applyAlignment="1">
      <alignment horizontal="center" vertical="center"/>
    </xf>
    <xf numFmtId="38" fontId="3" fillId="0" borderId="83" xfId="1" applyFont="1" applyBorder="1" applyAlignment="1">
      <alignment horizontal="center" vertical="center"/>
    </xf>
    <xf numFmtId="0" fontId="3" fillId="6" borderId="8" xfId="0" applyFont="1" applyFill="1" applyBorder="1" applyAlignment="1">
      <alignment horizontal="center" vertical="center"/>
    </xf>
    <xf numFmtId="0" fontId="3" fillId="4" borderId="8" xfId="0" applyFont="1" applyFill="1" applyBorder="1" applyAlignment="1">
      <alignment horizontal="center" vertical="center"/>
    </xf>
    <xf numFmtId="0" fontId="3" fillId="7" borderId="8" xfId="0" applyFont="1" applyFill="1" applyBorder="1" applyAlignment="1">
      <alignment horizontal="center" vertical="center"/>
    </xf>
    <xf numFmtId="0" fontId="3" fillId="0" borderId="29" xfId="0" applyFont="1" applyBorder="1" applyAlignment="1">
      <alignment horizontal="center" vertical="center" wrapText="1"/>
    </xf>
    <xf numFmtId="0" fontId="4" fillId="9" borderId="17" xfId="0" applyFont="1" applyFill="1" applyBorder="1" applyAlignment="1">
      <alignment horizontal="left" vertical="top" wrapText="1" shrinkToFit="1"/>
    </xf>
    <xf numFmtId="0" fontId="4" fillId="9" borderId="4" xfId="0" applyFont="1" applyFill="1" applyBorder="1" applyAlignment="1">
      <alignment horizontal="left" vertical="top" wrapText="1" shrinkToFit="1"/>
    </xf>
    <xf numFmtId="0" fontId="14" fillId="3" borderId="8" xfId="0" applyFont="1" applyFill="1" applyBorder="1" applyAlignment="1">
      <alignment horizontal="left" vertical="center" shrinkToFit="1"/>
    </xf>
    <xf numFmtId="0" fontId="5" fillId="0" borderId="8" xfId="0" applyFont="1" applyBorder="1" applyAlignment="1">
      <alignment horizontal="center" vertical="center" shrinkToFit="1"/>
    </xf>
    <xf numFmtId="0" fontId="5" fillId="0" borderId="26"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22" xfId="0" applyFont="1" applyBorder="1" applyAlignment="1">
      <alignment horizontal="center" vertical="center" textRotation="255"/>
    </xf>
    <xf numFmtId="38" fontId="3" fillId="5" borderId="85" xfId="1" applyFont="1" applyFill="1" applyBorder="1" applyAlignment="1">
      <alignment horizontal="center" vertical="center"/>
    </xf>
    <xf numFmtId="38" fontId="3" fillId="5" borderId="86" xfId="1" applyFont="1" applyFill="1" applyBorder="1" applyAlignment="1">
      <alignment horizontal="center" vertical="center"/>
    </xf>
    <xf numFmtId="38" fontId="3" fillId="5" borderId="87" xfId="1" applyFont="1" applyFill="1" applyBorder="1" applyAlignment="1">
      <alignment horizontal="center" vertical="center"/>
    </xf>
    <xf numFmtId="38" fontId="3" fillId="5" borderId="84" xfId="1" applyFont="1" applyFill="1" applyBorder="1" applyAlignment="1">
      <alignment horizontal="center" vertical="center"/>
    </xf>
    <xf numFmtId="38" fontId="3" fillId="5" borderId="79" xfId="1" applyFont="1" applyFill="1" applyBorder="1" applyAlignment="1">
      <alignment horizontal="center" vertical="center"/>
    </xf>
    <xf numFmtId="38" fontId="3" fillId="5" borderId="80" xfId="1" applyFont="1" applyFill="1" applyBorder="1" applyAlignment="1">
      <alignment horizontal="center" vertical="center"/>
    </xf>
    <xf numFmtId="0" fontId="3" fillId="2" borderId="27"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3" xfId="0" applyFont="1" applyFill="1" applyBorder="1" applyAlignment="1">
      <alignment horizontal="center" vertical="center"/>
    </xf>
    <xf numFmtId="38" fontId="3" fillId="5" borderId="78" xfId="1" applyFont="1" applyFill="1" applyBorder="1" applyAlignment="1">
      <alignment horizontal="center" vertical="center"/>
    </xf>
    <xf numFmtId="38" fontId="3" fillId="5" borderId="113" xfId="1" applyFont="1" applyFill="1" applyBorder="1" applyAlignment="1">
      <alignment horizontal="center" vertical="center"/>
    </xf>
    <xf numFmtId="38" fontId="3" fillId="5" borderId="114" xfId="1" applyFont="1" applyFill="1" applyBorder="1" applyAlignment="1">
      <alignment horizontal="center" vertical="center"/>
    </xf>
    <xf numFmtId="38" fontId="3" fillId="5" borderId="116" xfId="1" applyFont="1" applyFill="1" applyBorder="1" applyAlignment="1">
      <alignment horizontal="center" vertical="center"/>
    </xf>
    <xf numFmtId="0" fontId="3" fillId="0" borderId="14" xfId="0" applyFont="1" applyBorder="1" applyAlignment="1">
      <alignment horizontal="center" vertical="center" wrapText="1"/>
    </xf>
    <xf numFmtId="0" fontId="3" fillId="0" borderId="36" xfId="0" applyFont="1" applyBorder="1" applyAlignment="1">
      <alignment horizontal="center" vertical="center"/>
    </xf>
    <xf numFmtId="49" fontId="6" fillId="8" borderId="54" xfId="1" applyNumberFormat="1" applyFont="1" applyFill="1" applyBorder="1" applyAlignment="1">
      <alignment horizontal="right" vertical="center"/>
    </xf>
    <xf numFmtId="49" fontId="6" fillId="8" borderId="72" xfId="1" applyNumberFormat="1" applyFont="1" applyFill="1" applyBorder="1" applyAlignment="1">
      <alignment horizontal="right" vertical="center"/>
    </xf>
    <xf numFmtId="0" fontId="14" fillId="3" borderId="8" xfId="0" applyFont="1" applyFill="1" applyBorder="1" applyAlignment="1">
      <alignment horizontal="left" vertical="center"/>
    </xf>
    <xf numFmtId="49" fontId="3" fillId="9" borderId="55" xfId="1" applyNumberFormat="1" applyFont="1" applyFill="1" applyBorder="1" applyAlignment="1">
      <alignment horizontal="right" vertical="center"/>
    </xf>
    <xf numFmtId="49" fontId="3" fillId="9" borderId="73" xfId="1" applyNumberFormat="1" applyFont="1" applyFill="1" applyBorder="1" applyAlignment="1">
      <alignment horizontal="right" vertical="center"/>
    </xf>
    <xf numFmtId="0" fontId="4" fillId="8" borderId="17" xfId="0" applyFont="1" applyFill="1" applyBorder="1" applyAlignment="1">
      <alignment vertical="top" wrapText="1" shrinkToFit="1"/>
    </xf>
    <xf numFmtId="0" fontId="4" fillId="8" borderId="4" xfId="0" applyFont="1" applyFill="1" applyBorder="1" applyAlignment="1">
      <alignment vertical="top" wrapText="1" shrinkToFit="1"/>
    </xf>
    <xf numFmtId="0" fontId="4" fillId="8" borderId="19" xfId="0" applyFont="1" applyFill="1" applyBorder="1" applyAlignment="1">
      <alignment vertical="top" wrapText="1" shrinkToFit="1"/>
    </xf>
    <xf numFmtId="0" fontId="4" fillId="6" borderId="27" xfId="0" applyFont="1" applyFill="1" applyBorder="1" applyAlignment="1">
      <alignment horizontal="left" vertical="top" wrapText="1" shrinkToFit="1"/>
    </xf>
    <xf numFmtId="0" fontId="4" fillId="6" borderId="4" xfId="0" applyFont="1" applyFill="1" applyBorder="1" applyAlignment="1">
      <alignment horizontal="left" vertical="top" wrapText="1" shrinkToFit="1"/>
    </xf>
    <xf numFmtId="0" fontId="4" fillId="4" borderId="17" xfId="0" applyFont="1" applyFill="1" applyBorder="1" applyAlignment="1">
      <alignment horizontal="left" vertical="top" wrapText="1" shrinkToFit="1"/>
    </xf>
    <xf numFmtId="0" fontId="4" fillId="4" borderId="4" xfId="0" applyFont="1" applyFill="1" applyBorder="1" applyAlignment="1">
      <alignment horizontal="left" vertical="top" wrapText="1" shrinkToFit="1"/>
    </xf>
    <xf numFmtId="0" fontId="4" fillId="4" borderId="19" xfId="0" applyFont="1" applyFill="1" applyBorder="1" applyAlignment="1">
      <alignment horizontal="left" vertical="top" wrapText="1" shrinkToFit="1"/>
    </xf>
    <xf numFmtId="0" fontId="4" fillId="11" borderId="17" xfId="0" applyFont="1" applyFill="1" applyBorder="1" applyAlignment="1">
      <alignment horizontal="left" vertical="top" wrapText="1" shrinkToFit="1"/>
    </xf>
    <xf numFmtId="0" fontId="4" fillId="11" borderId="4" xfId="0" applyFont="1" applyFill="1" applyBorder="1" applyAlignment="1">
      <alignment horizontal="left" vertical="top" wrapText="1" shrinkToFit="1"/>
    </xf>
    <xf numFmtId="0" fontId="4" fillId="11" borderId="5" xfId="0" applyFont="1" applyFill="1" applyBorder="1" applyAlignment="1">
      <alignment horizontal="left" vertical="top" wrapText="1" shrinkToFit="1"/>
    </xf>
    <xf numFmtId="0" fontId="4" fillId="12" borderId="17" xfId="0" applyFont="1" applyFill="1" applyBorder="1" applyAlignment="1">
      <alignment horizontal="left" vertical="top" wrapText="1" shrinkToFit="1"/>
    </xf>
    <xf numFmtId="0" fontId="4" fillId="12" borderId="4" xfId="0" applyFont="1" applyFill="1" applyBorder="1" applyAlignment="1">
      <alignment horizontal="left" vertical="top" wrapText="1" shrinkToFit="1"/>
    </xf>
    <xf numFmtId="0" fontId="4" fillId="12" borderId="32" xfId="0" applyFont="1" applyFill="1" applyBorder="1" applyAlignment="1">
      <alignment horizontal="left" vertical="top" wrapText="1" shrinkToFit="1"/>
    </xf>
    <xf numFmtId="0" fontId="3" fillId="0" borderId="9"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11" xfId="0" applyFont="1" applyFill="1" applyBorder="1" applyAlignment="1">
      <alignment vertical="center"/>
    </xf>
    <xf numFmtId="0" fontId="3" fillId="0" borderId="29" xfId="0" applyFont="1" applyFill="1" applyBorder="1" applyAlignment="1">
      <alignment vertical="center"/>
    </xf>
    <xf numFmtId="0" fontId="3" fillId="0" borderId="5" xfId="0" applyFont="1" applyFill="1" applyBorder="1" applyAlignment="1">
      <alignment vertical="center"/>
    </xf>
    <xf numFmtId="0" fontId="3" fillId="0" borderId="7" xfId="0" applyFont="1" applyFill="1" applyBorder="1" applyAlignment="1">
      <alignment vertical="center"/>
    </xf>
    <xf numFmtId="0" fontId="3" fillId="3" borderId="0" xfId="0" applyFont="1" applyFill="1" applyAlignment="1">
      <alignment horizontal="center" vertical="center"/>
    </xf>
    <xf numFmtId="0" fontId="5" fillId="3" borderId="8" xfId="0" applyFont="1" applyFill="1" applyBorder="1" applyAlignment="1">
      <alignment horizontal="left" vertical="center"/>
    </xf>
    <xf numFmtId="0" fontId="5" fillId="3" borderId="8" xfId="0" applyFont="1" applyFill="1" applyBorder="1" applyAlignment="1">
      <alignment horizontal="center" vertical="center" shrinkToFit="1"/>
    </xf>
    <xf numFmtId="0" fontId="5" fillId="0" borderId="62" xfId="0" applyFont="1" applyBorder="1" applyAlignment="1">
      <alignment horizontal="center" vertical="center"/>
    </xf>
    <xf numFmtId="0" fontId="5" fillId="0" borderId="10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8"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AEB"/>
      <color rgb="FFFFDB69"/>
      <color rgb="FFFFA7A7"/>
      <color rgb="FFFFF8E5"/>
      <color rgb="FFFC9804"/>
      <color rgb="FFEAB200"/>
      <color rgb="FFCA9A00"/>
      <color rgb="FFFEB0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4</xdr:col>
      <xdr:colOff>306401</xdr:colOff>
      <xdr:row>178</xdr:row>
      <xdr:rowOff>99253</xdr:rowOff>
    </xdr:from>
    <xdr:to>
      <xdr:col>4</xdr:col>
      <xdr:colOff>995339</xdr:colOff>
      <xdr:row>181</xdr:row>
      <xdr:rowOff>18015</xdr:rowOff>
    </xdr:to>
    <xdr:sp macro="" textlink="">
      <xdr:nvSpPr>
        <xdr:cNvPr id="2" name="矢印: 下 1">
          <a:extLst>
            <a:ext uri="{FF2B5EF4-FFF2-40B4-BE49-F238E27FC236}">
              <a16:creationId xmlns:a16="http://schemas.microsoft.com/office/drawing/2014/main" id="{E3DD16F6-7022-45DA-9C31-C3FE2FA01B0E}"/>
            </a:ext>
          </a:extLst>
        </xdr:cNvPr>
        <xdr:cNvSpPr/>
      </xdr:nvSpPr>
      <xdr:spPr>
        <a:xfrm>
          <a:off x="3768058" y="26268510"/>
          <a:ext cx="688938" cy="441276"/>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304801</xdr:colOff>
      <xdr:row>211</xdr:row>
      <xdr:rowOff>53788</xdr:rowOff>
    </xdr:from>
    <xdr:to>
      <xdr:col>4</xdr:col>
      <xdr:colOff>993739</xdr:colOff>
      <xdr:row>213</xdr:row>
      <xdr:rowOff>146722</xdr:rowOff>
    </xdr:to>
    <xdr:sp macro="" textlink="">
      <xdr:nvSpPr>
        <xdr:cNvPr id="3" name="矢印: 下 2">
          <a:extLst>
            <a:ext uri="{FF2B5EF4-FFF2-40B4-BE49-F238E27FC236}">
              <a16:creationId xmlns:a16="http://schemas.microsoft.com/office/drawing/2014/main" id="{05A5B333-B12A-48CC-8F82-425D3D1F0F01}"/>
            </a:ext>
          </a:extLst>
        </xdr:cNvPr>
        <xdr:cNvSpPr/>
      </xdr:nvSpPr>
      <xdr:spPr>
        <a:xfrm>
          <a:off x="3343836" y="30354494"/>
          <a:ext cx="688938" cy="451522"/>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62753</xdr:colOff>
      <xdr:row>11</xdr:row>
      <xdr:rowOff>35859</xdr:rowOff>
    </xdr:from>
    <xdr:to>
      <xdr:col>8</xdr:col>
      <xdr:colOff>313765</xdr:colOff>
      <xdr:row>20</xdr:row>
      <xdr:rowOff>206188</xdr:rowOff>
    </xdr:to>
    <xdr:sp macro="" textlink="">
      <xdr:nvSpPr>
        <xdr:cNvPr id="13" name="右中かっこ 12">
          <a:extLst>
            <a:ext uri="{FF2B5EF4-FFF2-40B4-BE49-F238E27FC236}">
              <a16:creationId xmlns:a16="http://schemas.microsoft.com/office/drawing/2014/main" id="{3F30ED32-DB06-8FEC-7E56-6852C095A806}"/>
            </a:ext>
          </a:extLst>
        </xdr:cNvPr>
        <xdr:cNvSpPr/>
      </xdr:nvSpPr>
      <xdr:spPr>
        <a:xfrm>
          <a:off x="8265459" y="2447365"/>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53788</xdr:colOff>
      <xdr:row>32</xdr:row>
      <xdr:rowOff>35859</xdr:rowOff>
    </xdr:from>
    <xdr:to>
      <xdr:col>8</xdr:col>
      <xdr:colOff>304800</xdr:colOff>
      <xdr:row>41</xdr:row>
      <xdr:rowOff>206188</xdr:rowOff>
    </xdr:to>
    <xdr:sp macro="" textlink="">
      <xdr:nvSpPr>
        <xdr:cNvPr id="15" name="右中かっこ 14">
          <a:extLst>
            <a:ext uri="{FF2B5EF4-FFF2-40B4-BE49-F238E27FC236}">
              <a16:creationId xmlns:a16="http://schemas.microsoft.com/office/drawing/2014/main" id="{A8CB61A1-0F05-4B10-8FC0-02E832ADF709}"/>
            </a:ext>
          </a:extLst>
        </xdr:cNvPr>
        <xdr:cNvSpPr/>
      </xdr:nvSpPr>
      <xdr:spPr>
        <a:xfrm>
          <a:off x="8256494" y="5504330"/>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62752</xdr:colOff>
      <xdr:row>53</xdr:row>
      <xdr:rowOff>44823</xdr:rowOff>
    </xdr:from>
    <xdr:to>
      <xdr:col>8</xdr:col>
      <xdr:colOff>313764</xdr:colOff>
      <xdr:row>62</xdr:row>
      <xdr:rowOff>215152</xdr:rowOff>
    </xdr:to>
    <xdr:sp macro="" textlink="">
      <xdr:nvSpPr>
        <xdr:cNvPr id="17" name="右中かっこ 16">
          <a:extLst>
            <a:ext uri="{FF2B5EF4-FFF2-40B4-BE49-F238E27FC236}">
              <a16:creationId xmlns:a16="http://schemas.microsoft.com/office/drawing/2014/main" id="{6B4D9CDF-05FC-44F4-9197-A555088A5E6C}"/>
            </a:ext>
          </a:extLst>
        </xdr:cNvPr>
        <xdr:cNvSpPr/>
      </xdr:nvSpPr>
      <xdr:spPr>
        <a:xfrm>
          <a:off x="8265458" y="8570258"/>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80683</xdr:colOff>
      <xdr:row>74</xdr:row>
      <xdr:rowOff>62753</xdr:rowOff>
    </xdr:from>
    <xdr:to>
      <xdr:col>8</xdr:col>
      <xdr:colOff>331695</xdr:colOff>
      <xdr:row>83</xdr:row>
      <xdr:rowOff>233082</xdr:rowOff>
    </xdr:to>
    <xdr:sp macro="" textlink="">
      <xdr:nvSpPr>
        <xdr:cNvPr id="19" name="右中かっこ 18">
          <a:extLst>
            <a:ext uri="{FF2B5EF4-FFF2-40B4-BE49-F238E27FC236}">
              <a16:creationId xmlns:a16="http://schemas.microsoft.com/office/drawing/2014/main" id="{939F8195-6810-4933-A951-62CDE586EE9B}"/>
            </a:ext>
          </a:extLst>
        </xdr:cNvPr>
        <xdr:cNvSpPr/>
      </xdr:nvSpPr>
      <xdr:spPr>
        <a:xfrm>
          <a:off x="8283389" y="11645153"/>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416747</xdr:colOff>
      <xdr:row>96</xdr:row>
      <xdr:rowOff>259641</xdr:rowOff>
    </xdr:from>
    <xdr:to>
      <xdr:col>9</xdr:col>
      <xdr:colOff>822288</xdr:colOff>
      <xdr:row>103</xdr:row>
      <xdr:rowOff>40005</xdr:rowOff>
    </xdr:to>
    <xdr:sp macro="" textlink="">
      <xdr:nvSpPr>
        <xdr:cNvPr id="20" name="テキスト ボックス 19">
          <a:extLst>
            <a:ext uri="{FF2B5EF4-FFF2-40B4-BE49-F238E27FC236}">
              <a16:creationId xmlns:a16="http://schemas.microsoft.com/office/drawing/2014/main" id="{AFE9D491-8D0B-4A35-AB12-850B0A7E5E4C}"/>
            </a:ext>
          </a:extLst>
        </xdr:cNvPr>
        <xdr:cNvSpPr txBox="1"/>
      </xdr:nvSpPr>
      <xdr:spPr>
        <a:xfrm>
          <a:off x="9027347" y="15632991"/>
          <a:ext cx="1691416" cy="17139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80683</xdr:colOff>
      <xdr:row>95</xdr:row>
      <xdr:rowOff>53789</xdr:rowOff>
    </xdr:from>
    <xdr:to>
      <xdr:col>8</xdr:col>
      <xdr:colOff>331695</xdr:colOff>
      <xdr:row>104</xdr:row>
      <xdr:rowOff>224118</xdr:rowOff>
    </xdr:to>
    <xdr:sp macro="" textlink="">
      <xdr:nvSpPr>
        <xdr:cNvPr id="21" name="右中かっこ 20">
          <a:extLst>
            <a:ext uri="{FF2B5EF4-FFF2-40B4-BE49-F238E27FC236}">
              <a16:creationId xmlns:a16="http://schemas.microsoft.com/office/drawing/2014/main" id="{E9B77584-F7BA-4EDE-BE73-99453A1D5078}"/>
            </a:ext>
          </a:extLst>
        </xdr:cNvPr>
        <xdr:cNvSpPr/>
      </xdr:nvSpPr>
      <xdr:spPr>
        <a:xfrm>
          <a:off x="8283389" y="14693154"/>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116</xdr:row>
      <xdr:rowOff>44823</xdr:rowOff>
    </xdr:from>
    <xdr:to>
      <xdr:col>8</xdr:col>
      <xdr:colOff>340659</xdr:colOff>
      <xdr:row>125</xdr:row>
      <xdr:rowOff>215152</xdr:rowOff>
    </xdr:to>
    <xdr:sp macro="" textlink="">
      <xdr:nvSpPr>
        <xdr:cNvPr id="23" name="右中かっこ 22">
          <a:extLst>
            <a:ext uri="{FF2B5EF4-FFF2-40B4-BE49-F238E27FC236}">
              <a16:creationId xmlns:a16="http://schemas.microsoft.com/office/drawing/2014/main" id="{975E3408-AD7F-4140-9683-82AEEB8F4824}"/>
            </a:ext>
          </a:extLst>
        </xdr:cNvPr>
        <xdr:cNvSpPr/>
      </xdr:nvSpPr>
      <xdr:spPr>
        <a:xfrm>
          <a:off x="8292353" y="17741152"/>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137</xdr:row>
      <xdr:rowOff>71718</xdr:rowOff>
    </xdr:from>
    <xdr:to>
      <xdr:col>8</xdr:col>
      <xdr:colOff>340659</xdr:colOff>
      <xdr:row>146</xdr:row>
      <xdr:rowOff>242047</xdr:rowOff>
    </xdr:to>
    <xdr:sp macro="" textlink="">
      <xdr:nvSpPr>
        <xdr:cNvPr id="25" name="右中かっこ 24">
          <a:extLst>
            <a:ext uri="{FF2B5EF4-FFF2-40B4-BE49-F238E27FC236}">
              <a16:creationId xmlns:a16="http://schemas.microsoft.com/office/drawing/2014/main" id="{F827DDDA-3A8F-4521-94DA-807148BB0906}"/>
            </a:ext>
          </a:extLst>
        </xdr:cNvPr>
        <xdr:cNvSpPr/>
      </xdr:nvSpPr>
      <xdr:spPr>
        <a:xfrm>
          <a:off x="8292353" y="20825012"/>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107577</xdr:colOff>
      <xdr:row>158</xdr:row>
      <xdr:rowOff>89647</xdr:rowOff>
    </xdr:from>
    <xdr:to>
      <xdr:col>8</xdr:col>
      <xdr:colOff>358589</xdr:colOff>
      <xdr:row>167</xdr:row>
      <xdr:rowOff>259976</xdr:rowOff>
    </xdr:to>
    <xdr:sp macro="" textlink="">
      <xdr:nvSpPr>
        <xdr:cNvPr id="27" name="右中かっこ 26">
          <a:extLst>
            <a:ext uri="{FF2B5EF4-FFF2-40B4-BE49-F238E27FC236}">
              <a16:creationId xmlns:a16="http://schemas.microsoft.com/office/drawing/2014/main" id="{84A23B32-4C9D-4E05-AADC-2354342FDE69}"/>
            </a:ext>
          </a:extLst>
        </xdr:cNvPr>
        <xdr:cNvSpPr/>
      </xdr:nvSpPr>
      <xdr:spPr>
        <a:xfrm>
          <a:off x="8310283" y="23899906"/>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358588</xdr:colOff>
      <xdr:row>204</xdr:row>
      <xdr:rowOff>18184</xdr:rowOff>
    </xdr:from>
    <xdr:to>
      <xdr:col>13</xdr:col>
      <xdr:colOff>170584</xdr:colOff>
      <xdr:row>213</xdr:row>
      <xdr:rowOff>156882</xdr:rowOff>
    </xdr:to>
    <xdr:sp macro="" textlink="">
      <xdr:nvSpPr>
        <xdr:cNvPr id="29" name="テキスト ボックス 28">
          <a:extLst>
            <a:ext uri="{FF2B5EF4-FFF2-40B4-BE49-F238E27FC236}">
              <a16:creationId xmlns:a16="http://schemas.microsoft.com/office/drawing/2014/main" id="{E354685B-D9EA-4872-9CEC-9DA204AB0646}"/>
            </a:ext>
          </a:extLst>
        </xdr:cNvPr>
        <xdr:cNvSpPr txBox="1"/>
      </xdr:nvSpPr>
      <xdr:spPr>
        <a:xfrm>
          <a:off x="12853147" y="32347155"/>
          <a:ext cx="1773025" cy="204369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交付決定額（応募申請時に様式第１の別紙１</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に記載の「補助金交付申請額」）を入力してください。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減額で交付決定となっている方でご不明な場合は、事務局までご相談ください。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1285336</xdr:colOff>
      <xdr:row>208</xdr:row>
      <xdr:rowOff>77469</xdr:rowOff>
    </xdr:from>
    <xdr:to>
      <xdr:col>11</xdr:col>
      <xdr:colOff>358588</xdr:colOff>
      <xdr:row>208</xdr:row>
      <xdr:rowOff>155276</xdr:rowOff>
    </xdr:to>
    <xdr:cxnSp macro="">
      <xdr:nvCxnSpPr>
        <xdr:cNvPr id="30" name="直線矢印コネクタ 29">
          <a:extLst>
            <a:ext uri="{FF2B5EF4-FFF2-40B4-BE49-F238E27FC236}">
              <a16:creationId xmlns:a16="http://schemas.microsoft.com/office/drawing/2014/main" id="{CCA14FE5-4012-4B5C-A489-326934C3D32D}"/>
            </a:ext>
          </a:extLst>
        </xdr:cNvPr>
        <xdr:cNvCxnSpPr>
          <a:stCxn id="29" idx="1"/>
        </xdr:cNvCxnSpPr>
      </xdr:nvCxnSpPr>
      <xdr:spPr>
        <a:xfrm flipH="1">
          <a:off x="12482423" y="32069967"/>
          <a:ext cx="361463" cy="778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1234440</xdr:colOff>
      <xdr:row>215</xdr:row>
      <xdr:rowOff>655320</xdr:rowOff>
    </xdr:from>
    <xdr:to>
      <xdr:col>7</xdr:col>
      <xdr:colOff>53340</xdr:colOff>
      <xdr:row>220</xdr:row>
      <xdr:rowOff>53340</xdr:rowOff>
    </xdr:to>
    <xdr:sp macro="" textlink="">
      <xdr:nvSpPr>
        <xdr:cNvPr id="36" name="四角形: 角を丸くする 35">
          <a:extLst>
            <a:ext uri="{FF2B5EF4-FFF2-40B4-BE49-F238E27FC236}">
              <a16:creationId xmlns:a16="http://schemas.microsoft.com/office/drawing/2014/main" id="{E0E68617-7B60-733C-100E-2B96BDE8598E}"/>
            </a:ext>
          </a:extLst>
        </xdr:cNvPr>
        <xdr:cNvSpPr/>
      </xdr:nvSpPr>
      <xdr:spPr>
        <a:xfrm>
          <a:off x="3413760" y="33009840"/>
          <a:ext cx="3970020" cy="1935480"/>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267522</xdr:colOff>
      <xdr:row>217</xdr:row>
      <xdr:rowOff>113478</xdr:rowOff>
    </xdr:from>
    <xdr:to>
      <xdr:col>7</xdr:col>
      <xdr:colOff>710976</xdr:colOff>
      <xdr:row>218</xdr:row>
      <xdr:rowOff>345216</xdr:rowOff>
    </xdr:to>
    <xdr:sp macro="" textlink="">
      <xdr:nvSpPr>
        <xdr:cNvPr id="37" name="矢印: 下 36">
          <a:extLst>
            <a:ext uri="{FF2B5EF4-FFF2-40B4-BE49-F238E27FC236}">
              <a16:creationId xmlns:a16="http://schemas.microsoft.com/office/drawing/2014/main" id="{F1146212-75CC-46A8-9DB2-391D2F74CB94}"/>
            </a:ext>
          </a:extLst>
        </xdr:cNvPr>
        <xdr:cNvSpPr/>
      </xdr:nvSpPr>
      <xdr:spPr>
        <a:xfrm rot="16200000">
          <a:off x="7475220" y="33756600"/>
          <a:ext cx="688938" cy="443454"/>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943166</xdr:colOff>
      <xdr:row>215</xdr:row>
      <xdr:rowOff>249826</xdr:rowOff>
    </xdr:from>
    <xdr:to>
      <xdr:col>12</xdr:col>
      <xdr:colOff>552451</xdr:colOff>
      <xdr:row>221</xdr:row>
      <xdr:rowOff>57149</xdr:rowOff>
    </xdr:to>
    <xdr:sp macro="" textlink="">
      <xdr:nvSpPr>
        <xdr:cNvPr id="38" name="テキスト ボックス 37">
          <a:extLst>
            <a:ext uri="{FF2B5EF4-FFF2-40B4-BE49-F238E27FC236}">
              <a16:creationId xmlns:a16="http://schemas.microsoft.com/office/drawing/2014/main" id="{01EA45BF-465B-42C7-9196-93CEFCAB4670}"/>
            </a:ext>
          </a:extLst>
        </xdr:cNvPr>
        <xdr:cNvSpPr txBox="1"/>
      </xdr:nvSpPr>
      <xdr:spPr>
        <a:xfrm>
          <a:off x="8267891" y="34006426"/>
          <a:ext cx="5429060" cy="279817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p>
        <a:p>
          <a:endParaRPr kumimoji="1" lang="ja-JP" altLang="en-US"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赤枠の数値を実績報告書様式第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別紙２の</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の実績欄にご入力ください。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lang="ja-JP" altLang="ja-JP" sz="1400">
            <a:effectLst/>
            <a:latin typeface="BIZ UDPゴシック" panose="020B0400000000000000" pitchFamily="50" charset="-128"/>
            <a:ea typeface="BIZ UDPゴシック" panose="020B0400000000000000" pitchFamily="50" charset="-128"/>
          </a:endParaRPr>
        </a:p>
        <a:p>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　内訳シートを採択案件ごとに作成し、各シートで産出された赤枠部分を合算した、合計シート（様式第６　別紙２入力内容）を参照の上、実績報告書の様式第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別紙２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明細表１</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へご入力ください。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34738</xdr:colOff>
      <xdr:row>183</xdr:row>
      <xdr:rowOff>486047</xdr:rowOff>
    </xdr:from>
    <xdr:to>
      <xdr:col>10</xdr:col>
      <xdr:colOff>30133</xdr:colOff>
      <xdr:row>204</xdr:row>
      <xdr:rowOff>1</xdr:rowOff>
    </xdr:to>
    <xdr:sp macro="" textlink="">
      <xdr:nvSpPr>
        <xdr:cNvPr id="39" name="四角形: 角を丸くする 38">
          <a:extLst>
            <a:ext uri="{FF2B5EF4-FFF2-40B4-BE49-F238E27FC236}">
              <a16:creationId xmlns:a16="http://schemas.microsoft.com/office/drawing/2014/main" id="{80AF4618-762A-4605-85FE-4A6C1B4DD528}"/>
            </a:ext>
          </a:extLst>
        </xdr:cNvPr>
        <xdr:cNvSpPr/>
      </xdr:nvSpPr>
      <xdr:spPr>
        <a:xfrm>
          <a:off x="34738" y="28470497"/>
          <a:ext cx="11177745" cy="5533754"/>
        </a:xfrm>
        <a:prstGeom prst="roundRect">
          <a:avLst>
            <a:gd name="adj" fmla="val 1717"/>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281941</xdr:colOff>
      <xdr:row>187</xdr:row>
      <xdr:rowOff>201757</xdr:rowOff>
    </xdr:from>
    <xdr:to>
      <xdr:col>13</xdr:col>
      <xdr:colOff>521278</xdr:colOff>
      <xdr:row>190</xdr:row>
      <xdr:rowOff>63925</xdr:rowOff>
    </xdr:to>
    <xdr:sp macro="" textlink="">
      <xdr:nvSpPr>
        <xdr:cNvPr id="40" name="矢印: 下 39">
          <a:extLst>
            <a:ext uri="{FF2B5EF4-FFF2-40B4-BE49-F238E27FC236}">
              <a16:creationId xmlns:a16="http://schemas.microsoft.com/office/drawing/2014/main" id="{6274B610-99D5-434B-86A9-FA3F1BC63CAF}"/>
            </a:ext>
          </a:extLst>
        </xdr:cNvPr>
        <xdr:cNvSpPr/>
      </xdr:nvSpPr>
      <xdr:spPr>
        <a:xfrm rot="16200000">
          <a:off x="14486563" y="29735935"/>
          <a:ext cx="690843" cy="239337"/>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664417</xdr:colOff>
      <xdr:row>185</xdr:row>
      <xdr:rowOff>248514</xdr:rowOff>
    </xdr:from>
    <xdr:to>
      <xdr:col>22</xdr:col>
      <xdr:colOff>0</xdr:colOff>
      <xdr:row>205</xdr:row>
      <xdr:rowOff>266700</xdr:rowOff>
    </xdr:to>
    <xdr:sp macro="" textlink="">
      <xdr:nvSpPr>
        <xdr:cNvPr id="43" name="テキスト ボックス 42">
          <a:extLst>
            <a:ext uri="{FF2B5EF4-FFF2-40B4-BE49-F238E27FC236}">
              <a16:creationId xmlns:a16="http://schemas.microsoft.com/office/drawing/2014/main" id="{3F993435-3172-4040-AC5D-DA9A06B5B35A}"/>
            </a:ext>
          </a:extLst>
        </xdr:cNvPr>
        <xdr:cNvSpPr txBox="1"/>
      </xdr:nvSpPr>
      <xdr:spPr>
        <a:xfrm>
          <a:off x="15094792" y="29004489"/>
          <a:ext cx="5984033" cy="278043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赤枠の数値（翻訳費用に関しては、（翻訳費用合計））を出願国地域ごとに様式第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にご入力ください。</a:t>
          </a:r>
          <a:endParaRPr kumimoji="1" lang="en-US" altLang="ja-JP" sz="14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600"/>
            </a:spcBef>
            <a:spcAft>
              <a:spcPts val="0"/>
            </a:spcAft>
            <a:buClrTx/>
            <a:buSzTx/>
            <a:buFontTx/>
            <a:buNone/>
            <a:tabLst/>
            <a:defRPr/>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案件ごと、出願国地域ごとに様式第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別紙２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にご入力ください。（別案件で同じ国があったとしても合算する必要はありません。）</a:t>
          </a:r>
          <a:b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b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合計シートの１２行目以降にて、内訳に入力した内容が自動的に反映される一覧表がございますので、適宜ご参照ください。</a:t>
          </a:r>
          <a:endParaRPr lang="ja-JP" altLang="ja-JP" sz="1400">
            <a:effectLst/>
            <a:latin typeface="BIZ UDPゴシック" panose="020B0400000000000000" pitchFamily="50" charset="-128"/>
            <a:ea typeface="BIZ UDPゴシック" panose="020B0400000000000000" pitchFamily="50" charset="-128"/>
          </a:endParaRPr>
        </a:p>
        <a:p>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85725</xdr:colOff>
      <xdr:row>184</xdr:row>
      <xdr:rowOff>85725</xdr:rowOff>
    </xdr:from>
    <xdr:to>
      <xdr:col>11</xdr:col>
      <xdr:colOff>340547</xdr:colOff>
      <xdr:row>193</xdr:row>
      <xdr:rowOff>254149</xdr:rowOff>
    </xdr:to>
    <xdr:sp macro="" textlink="">
      <xdr:nvSpPr>
        <xdr:cNvPr id="5" name="右中かっこ 4">
          <a:extLst>
            <a:ext uri="{FF2B5EF4-FFF2-40B4-BE49-F238E27FC236}">
              <a16:creationId xmlns:a16="http://schemas.microsoft.com/office/drawing/2014/main" id="{15B0A22E-28DD-4620-A6B7-E0973652698C}"/>
            </a:ext>
          </a:extLst>
        </xdr:cNvPr>
        <xdr:cNvSpPr/>
      </xdr:nvSpPr>
      <xdr:spPr>
        <a:xfrm>
          <a:off x="12553950" y="28022550"/>
          <a:ext cx="254822" cy="265444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436693</xdr:colOff>
      <xdr:row>77</xdr:row>
      <xdr:rowOff>24765</xdr:rowOff>
    </xdr:from>
    <xdr:to>
      <xdr:col>9</xdr:col>
      <xdr:colOff>840105</xdr:colOff>
      <xdr:row>80</xdr:row>
      <xdr:rowOff>238125</xdr:rowOff>
    </xdr:to>
    <xdr:sp macro="" textlink="">
      <xdr:nvSpPr>
        <xdr:cNvPr id="57" name="テキスト ボックス 56">
          <a:extLst>
            <a:ext uri="{FF2B5EF4-FFF2-40B4-BE49-F238E27FC236}">
              <a16:creationId xmlns:a16="http://schemas.microsoft.com/office/drawing/2014/main" id="{C9EA9129-EFA3-4B04-BCAC-9CA8D19D8237}"/>
            </a:ext>
          </a:extLst>
        </xdr:cNvPr>
        <xdr:cNvSpPr txBox="1"/>
      </xdr:nvSpPr>
      <xdr:spPr>
        <a:xfrm>
          <a:off x="9047293" y="12912090"/>
          <a:ext cx="1689287" cy="1042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438150</xdr:colOff>
      <xdr:row>55</xdr:row>
      <xdr:rowOff>171450</xdr:rowOff>
    </xdr:from>
    <xdr:to>
      <xdr:col>9</xdr:col>
      <xdr:colOff>841562</xdr:colOff>
      <xdr:row>59</xdr:row>
      <xdr:rowOff>112395</xdr:rowOff>
    </xdr:to>
    <xdr:sp macro="" textlink="">
      <xdr:nvSpPr>
        <xdr:cNvPr id="58" name="テキスト ボックス 57">
          <a:extLst>
            <a:ext uri="{FF2B5EF4-FFF2-40B4-BE49-F238E27FC236}">
              <a16:creationId xmlns:a16="http://schemas.microsoft.com/office/drawing/2014/main" id="{8A8842A4-37EA-4000-A7E2-CF9A02307684}"/>
            </a:ext>
          </a:extLst>
        </xdr:cNvPr>
        <xdr:cNvSpPr txBox="1"/>
      </xdr:nvSpPr>
      <xdr:spPr>
        <a:xfrm>
          <a:off x="9048750" y="10020300"/>
          <a:ext cx="1689287" cy="1045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400050</xdr:colOff>
      <xdr:row>35</xdr:row>
      <xdr:rowOff>47625</xdr:rowOff>
    </xdr:from>
    <xdr:to>
      <xdr:col>9</xdr:col>
      <xdr:colOff>803462</xdr:colOff>
      <xdr:row>38</xdr:row>
      <xdr:rowOff>264795</xdr:rowOff>
    </xdr:to>
    <xdr:sp macro="" textlink="">
      <xdr:nvSpPr>
        <xdr:cNvPr id="59" name="テキスト ボックス 58">
          <a:extLst>
            <a:ext uri="{FF2B5EF4-FFF2-40B4-BE49-F238E27FC236}">
              <a16:creationId xmlns:a16="http://schemas.microsoft.com/office/drawing/2014/main" id="{10669F07-FF06-49D0-A669-B3CC4DA12CF6}"/>
            </a:ext>
          </a:extLst>
        </xdr:cNvPr>
        <xdr:cNvSpPr txBox="1"/>
      </xdr:nvSpPr>
      <xdr:spPr>
        <a:xfrm>
          <a:off x="9010650" y="7134225"/>
          <a:ext cx="1689287" cy="1045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419100</xdr:colOff>
      <xdr:row>14</xdr:row>
      <xdr:rowOff>28575</xdr:rowOff>
    </xdr:from>
    <xdr:to>
      <xdr:col>9</xdr:col>
      <xdr:colOff>822512</xdr:colOff>
      <xdr:row>17</xdr:row>
      <xdr:rowOff>245745</xdr:rowOff>
    </xdr:to>
    <xdr:sp macro="" textlink="">
      <xdr:nvSpPr>
        <xdr:cNvPr id="60" name="テキスト ボックス 59">
          <a:extLst>
            <a:ext uri="{FF2B5EF4-FFF2-40B4-BE49-F238E27FC236}">
              <a16:creationId xmlns:a16="http://schemas.microsoft.com/office/drawing/2014/main" id="{EDF24C06-AE54-4E79-B875-B59FFDCB9B2C}"/>
            </a:ext>
          </a:extLst>
        </xdr:cNvPr>
        <xdr:cNvSpPr txBox="1"/>
      </xdr:nvSpPr>
      <xdr:spPr>
        <a:xfrm>
          <a:off x="9029700" y="4076700"/>
          <a:ext cx="1689287" cy="1045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447675</xdr:colOff>
      <xdr:row>117</xdr:row>
      <xdr:rowOff>243840</xdr:rowOff>
    </xdr:from>
    <xdr:to>
      <xdr:col>9</xdr:col>
      <xdr:colOff>845596</xdr:colOff>
      <xdr:row>124</xdr:row>
      <xdr:rowOff>22299</xdr:rowOff>
    </xdr:to>
    <xdr:sp macro="" textlink="">
      <xdr:nvSpPr>
        <xdr:cNvPr id="62" name="テキスト ボックス 61">
          <a:extLst>
            <a:ext uri="{FF2B5EF4-FFF2-40B4-BE49-F238E27FC236}">
              <a16:creationId xmlns:a16="http://schemas.microsoft.com/office/drawing/2014/main" id="{92C724D6-4504-418E-A97B-4877D73A359C}"/>
            </a:ext>
          </a:extLst>
        </xdr:cNvPr>
        <xdr:cNvSpPr txBox="1"/>
      </xdr:nvSpPr>
      <xdr:spPr>
        <a:xfrm>
          <a:off x="9058275" y="18655665"/>
          <a:ext cx="1683796" cy="1712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485775</xdr:colOff>
      <xdr:row>138</xdr:row>
      <xdr:rowOff>219075</xdr:rowOff>
    </xdr:from>
    <xdr:to>
      <xdr:col>9</xdr:col>
      <xdr:colOff>883696</xdr:colOff>
      <xdr:row>144</xdr:row>
      <xdr:rowOff>268044</xdr:rowOff>
    </xdr:to>
    <xdr:sp macro="" textlink="">
      <xdr:nvSpPr>
        <xdr:cNvPr id="64" name="テキスト ボックス 63">
          <a:extLst>
            <a:ext uri="{FF2B5EF4-FFF2-40B4-BE49-F238E27FC236}">
              <a16:creationId xmlns:a16="http://schemas.microsoft.com/office/drawing/2014/main" id="{0C010DFA-B3CE-4DC4-B646-44A5200C102B}"/>
            </a:ext>
          </a:extLst>
        </xdr:cNvPr>
        <xdr:cNvSpPr txBox="1"/>
      </xdr:nvSpPr>
      <xdr:spPr>
        <a:xfrm>
          <a:off x="9096375" y="21669375"/>
          <a:ext cx="1683796" cy="17063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495300</xdr:colOff>
      <xdr:row>160</xdr:row>
      <xdr:rowOff>9525</xdr:rowOff>
    </xdr:from>
    <xdr:to>
      <xdr:col>9</xdr:col>
      <xdr:colOff>893221</xdr:colOff>
      <xdr:row>166</xdr:row>
      <xdr:rowOff>58494</xdr:rowOff>
    </xdr:to>
    <xdr:sp macro="" textlink="">
      <xdr:nvSpPr>
        <xdr:cNvPr id="65" name="テキスト ボックス 64">
          <a:extLst>
            <a:ext uri="{FF2B5EF4-FFF2-40B4-BE49-F238E27FC236}">
              <a16:creationId xmlns:a16="http://schemas.microsoft.com/office/drawing/2014/main" id="{875C8D22-6840-4B22-9967-3A2A78387021}"/>
            </a:ext>
          </a:extLst>
        </xdr:cNvPr>
        <xdr:cNvSpPr txBox="1"/>
      </xdr:nvSpPr>
      <xdr:spPr>
        <a:xfrm>
          <a:off x="9105900" y="24774525"/>
          <a:ext cx="1683796" cy="17063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11</xdr:col>
      <xdr:colOff>447675</xdr:colOff>
      <xdr:row>187</xdr:row>
      <xdr:rowOff>81915</xdr:rowOff>
    </xdr:from>
    <xdr:to>
      <xdr:col>13</xdr:col>
      <xdr:colOff>172907</xdr:colOff>
      <xdr:row>191</xdr:row>
      <xdr:rowOff>28575</xdr:rowOff>
    </xdr:to>
    <xdr:sp macro="" textlink="">
      <xdr:nvSpPr>
        <xdr:cNvPr id="66" name="テキスト ボックス 65">
          <a:extLst>
            <a:ext uri="{FF2B5EF4-FFF2-40B4-BE49-F238E27FC236}">
              <a16:creationId xmlns:a16="http://schemas.microsoft.com/office/drawing/2014/main" id="{33633F2D-8267-467E-A916-C07E5925648D}"/>
            </a:ext>
          </a:extLst>
        </xdr:cNvPr>
        <xdr:cNvSpPr txBox="1"/>
      </xdr:nvSpPr>
      <xdr:spPr>
        <a:xfrm>
          <a:off x="12915900" y="29390340"/>
          <a:ext cx="1687382"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xdr:row>
      <xdr:rowOff>0</xdr:rowOff>
    </xdr:from>
    <xdr:to>
      <xdr:col>14</xdr:col>
      <xdr:colOff>647700</xdr:colOff>
      <xdr:row>12</xdr:row>
      <xdr:rowOff>243840</xdr:rowOff>
    </xdr:to>
    <xdr:sp macro="" textlink="">
      <xdr:nvSpPr>
        <xdr:cNvPr id="69" name="テキスト ボックス 68">
          <a:extLst>
            <a:ext uri="{FF2B5EF4-FFF2-40B4-BE49-F238E27FC236}">
              <a16:creationId xmlns:a16="http://schemas.microsoft.com/office/drawing/2014/main" id="{C3767702-A28A-435E-A496-AD92FBAABACB}"/>
            </a:ext>
          </a:extLst>
        </xdr:cNvPr>
        <xdr:cNvSpPr txBox="1"/>
      </xdr:nvSpPr>
      <xdr:spPr>
        <a:xfrm>
          <a:off x="9906000" y="952500"/>
          <a:ext cx="6499860" cy="278892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＜留意事項＞</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・本資料に内訳を入力していただくと、実績報告書の様式第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別紙２の作成ができるようになっています。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案件で複数国に出願する場合、</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案件以上ある補助事業者の場合、本紙をご利用いただくと、実績報告書様式第６別紙２入力内容が合算されるので便利です。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案件以上採択された法人様については、本シートを</a:t>
          </a:r>
          <a:r>
            <a:rPr kumimoji="1" lang="ja-JP" altLang="en-US" sz="1400" b="1" u="dbl">
              <a:solidFill>
                <a:srgbClr val="FF0000"/>
              </a:solidFill>
              <a:latin typeface="BIZ UDPゴシック" panose="020B0400000000000000" pitchFamily="50" charset="-128"/>
              <a:ea typeface="BIZ UDPゴシック" panose="020B0400000000000000" pitchFamily="50" charset="-128"/>
            </a:rPr>
            <a:t>案件ごとに</a:t>
          </a:r>
          <a:r>
            <a:rPr kumimoji="1" lang="ja-JP" altLang="en-US" sz="1400">
              <a:latin typeface="BIZ UDPゴシック" panose="020B0400000000000000" pitchFamily="50" charset="-128"/>
              <a:ea typeface="BIZ UDPゴシック" panose="020B0400000000000000" pitchFamily="50" charset="-128"/>
            </a:rPr>
            <a:t>作成し、以下に算出される、</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の項目について、合計シート（様式第６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別紙２へご入力ください。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１案件で１１か国以上に申請した場合、</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行が不足する場合、</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列の前にある ＋ ボタン もしくは 同列上部の ２ ボタンを適宜</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押下してご入力ください。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426720</xdr:colOff>
      <xdr:row>15</xdr:row>
      <xdr:rowOff>0</xdr:rowOff>
    </xdr:from>
    <xdr:to>
      <xdr:col>7</xdr:col>
      <xdr:colOff>411480</xdr:colOff>
      <xdr:row>18</xdr:row>
      <xdr:rowOff>251460</xdr:rowOff>
    </xdr:to>
    <xdr:sp macro="" textlink="">
      <xdr:nvSpPr>
        <xdr:cNvPr id="6" name="テキスト ボックス 5">
          <a:extLst>
            <a:ext uri="{FF2B5EF4-FFF2-40B4-BE49-F238E27FC236}">
              <a16:creationId xmlns:a16="http://schemas.microsoft.com/office/drawing/2014/main" id="{A611456B-7F58-45C7-AB2E-DA8E724BD3EC}"/>
            </a:ext>
          </a:extLst>
        </xdr:cNvPr>
        <xdr:cNvSpPr txBox="1"/>
      </xdr:nvSpPr>
      <xdr:spPr>
        <a:xfrm>
          <a:off x="2606040" y="4320540"/>
          <a:ext cx="5135880" cy="107442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：出願国ごとに、</a:t>
          </a:r>
          <a:r>
            <a:rPr kumimoji="1" lang="ja-JP" altLang="en-US" sz="1100" b="1" kern="1200">
              <a:solidFill>
                <a:srgbClr val="FF0000"/>
              </a:solidFill>
              <a:latin typeface="Meiryo UI" panose="020B0604030504040204" pitchFamily="50" charset="-128"/>
              <a:ea typeface="Meiryo UI" panose="020B0604030504040204" pitchFamily="50" charset="-128"/>
            </a:rPr>
            <a:t>国名（送金する通貨）</a:t>
          </a:r>
          <a:r>
            <a:rPr kumimoji="1" lang="ja-JP" altLang="en-US" sz="1100" b="1" kern="1200">
              <a:latin typeface="Meiryo UI" panose="020B0604030504040204" pitchFamily="50" charset="-128"/>
              <a:ea typeface="Meiryo UI" panose="020B0604030504040204" pitchFamily="50" charset="-128"/>
            </a:rPr>
            <a:t>を入力してください。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：外国特許庁へ納付した金額を、</a:t>
          </a:r>
          <a:r>
            <a:rPr kumimoji="1" lang="ja-JP" altLang="en-US" sz="1100" b="1" kern="1200">
              <a:solidFill>
                <a:srgbClr val="FF0000"/>
              </a:solidFill>
              <a:latin typeface="Meiryo UI" panose="020B0604030504040204" pitchFamily="50" charset="-128"/>
              <a:ea typeface="Meiryo UI" panose="020B0604030504040204" pitchFamily="50" charset="-128"/>
            </a:rPr>
            <a:t>請求書の通貨</a:t>
          </a:r>
          <a:r>
            <a:rPr kumimoji="1" lang="ja-JP" altLang="en-US" sz="1100" b="1" kern="1200">
              <a:latin typeface="Meiryo UI" panose="020B0604030504040204" pitchFamily="50" charset="-128"/>
              <a:ea typeface="Meiryo UI" panose="020B0604030504040204" pitchFamily="50" charset="-128"/>
            </a:rPr>
            <a:t>で入力してください。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換算レート　　</a:t>
          </a:r>
          <a:r>
            <a:rPr kumimoji="1" lang="ja-JP" altLang="en-US" sz="1100" b="1" kern="1200" baseline="0">
              <a:solidFill>
                <a:srgbClr val="0070C0"/>
              </a:solidFill>
              <a:latin typeface="Meiryo UI" panose="020B0604030504040204" pitchFamily="50" charset="-128"/>
              <a:ea typeface="Meiryo UI" panose="020B0604030504040204" pitchFamily="50" charset="-128"/>
            </a:rPr>
            <a:t> </a:t>
          </a:r>
          <a:r>
            <a:rPr kumimoji="1" lang="ja-JP" altLang="en-US" sz="1100" b="1" kern="1200">
              <a:latin typeface="Meiryo UI" panose="020B0604030504040204" pitchFamily="50" charset="-128"/>
              <a:ea typeface="Meiryo UI" panose="020B0604030504040204" pitchFamily="50" charset="-128"/>
            </a:rPr>
            <a:t>：適用される換算レートを入力してください。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3</xdr:col>
      <xdr:colOff>403860</xdr:colOff>
      <xdr:row>36</xdr:row>
      <xdr:rowOff>22860</xdr:rowOff>
    </xdr:from>
    <xdr:to>
      <xdr:col>7</xdr:col>
      <xdr:colOff>388620</xdr:colOff>
      <xdr:row>40</xdr:row>
      <xdr:rowOff>22860</xdr:rowOff>
    </xdr:to>
    <xdr:sp macro="" textlink="">
      <xdr:nvSpPr>
        <xdr:cNvPr id="7" name="テキスト ボックス 6">
          <a:extLst>
            <a:ext uri="{FF2B5EF4-FFF2-40B4-BE49-F238E27FC236}">
              <a16:creationId xmlns:a16="http://schemas.microsoft.com/office/drawing/2014/main" id="{60881641-DF02-428D-9DB3-974DCBFF9A96}"/>
            </a:ext>
          </a:extLst>
        </xdr:cNvPr>
        <xdr:cNvSpPr txBox="1"/>
      </xdr:nvSpPr>
      <xdr:spPr>
        <a:xfrm>
          <a:off x="2583180" y="7360920"/>
          <a:ext cx="5135880" cy="109728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：自動入力されます。</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：現地代理人手数料を、</a:t>
          </a:r>
          <a:r>
            <a:rPr kumimoji="1" lang="ja-JP" altLang="en-US" sz="1100" b="1" kern="1200">
              <a:solidFill>
                <a:srgbClr val="FF0000"/>
              </a:solidFill>
              <a:latin typeface="Meiryo UI" panose="020B0604030504040204" pitchFamily="50" charset="-128"/>
              <a:ea typeface="Meiryo UI" panose="020B0604030504040204" pitchFamily="50" charset="-128"/>
            </a:rPr>
            <a:t>請求書の通貨</a:t>
          </a:r>
          <a:r>
            <a:rPr kumimoji="1" lang="ja-JP" altLang="en-US" sz="1100" b="1" kern="1200">
              <a:latin typeface="Meiryo UI" panose="020B0604030504040204" pitchFamily="50" charset="-128"/>
              <a:ea typeface="Meiryo UI" panose="020B0604030504040204" pitchFamily="50" charset="-128"/>
            </a:rPr>
            <a:t>で入力してください。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換算レート　　</a:t>
          </a:r>
          <a:r>
            <a:rPr kumimoji="1" lang="ja-JP" altLang="en-US" sz="1100" b="1" kern="1200" baseline="0">
              <a:solidFill>
                <a:srgbClr val="0070C0"/>
              </a:solidFill>
              <a:latin typeface="Meiryo UI" panose="020B0604030504040204" pitchFamily="50" charset="-128"/>
              <a:ea typeface="Meiryo UI" panose="020B0604030504040204" pitchFamily="50" charset="-128"/>
            </a:rPr>
            <a:t> </a:t>
          </a:r>
          <a:r>
            <a:rPr kumimoji="1" lang="ja-JP" altLang="en-US" sz="1100" b="1" kern="1200">
              <a:latin typeface="Meiryo UI" panose="020B0604030504040204" pitchFamily="50" charset="-128"/>
              <a:ea typeface="Meiryo UI" panose="020B0604030504040204" pitchFamily="50" charset="-128"/>
            </a:rPr>
            <a:t>：適用される換算レートを入力してください。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3</xdr:col>
      <xdr:colOff>426720</xdr:colOff>
      <xdr:row>57</xdr:row>
      <xdr:rowOff>15240</xdr:rowOff>
    </xdr:from>
    <xdr:to>
      <xdr:col>7</xdr:col>
      <xdr:colOff>411480</xdr:colOff>
      <xdr:row>61</xdr:row>
      <xdr:rowOff>15240</xdr:rowOff>
    </xdr:to>
    <xdr:sp macro="" textlink="">
      <xdr:nvSpPr>
        <xdr:cNvPr id="9" name="テキスト ボックス 8">
          <a:extLst>
            <a:ext uri="{FF2B5EF4-FFF2-40B4-BE49-F238E27FC236}">
              <a16:creationId xmlns:a16="http://schemas.microsoft.com/office/drawing/2014/main" id="{AD29A3AF-90F4-417F-85BF-CC7F37FD712C}"/>
            </a:ext>
          </a:extLst>
        </xdr:cNvPr>
        <xdr:cNvSpPr txBox="1"/>
      </xdr:nvSpPr>
      <xdr:spPr>
        <a:xfrm>
          <a:off x="2606040" y="10370820"/>
          <a:ext cx="5135880" cy="109728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：自動入力されます。</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現地で発生した翻訳費用</a:t>
          </a:r>
          <a:r>
            <a:rPr kumimoji="1" lang="ja-JP" altLang="en-US" sz="1100" b="1" kern="1200">
              <a:latin typeface="Meiryo UI" panose="020B0604030504040204" pitchFamily="50" charset="-128"/>
              <a:ea typeface="Meiryo UI" panose="020B0604030504040204" pitchFamily="50" charset="-128"/>
            </a:rPr>
            <a:t>を、</a:t>
          </a:r>
          <a:r>
            <a:rPr kumimoji="1" lang="ja-JP" altLang="en-US" sz="1100" b="1" kern="1200">
              <a:solidFill>
                <a:srgbClr val="FF0000"/>
              </a:solidFill>
              <a:latin typeface="Meiryo UI" panose="020B0604030504040204" pitchFamily="50" charset="-128"/>
              <a:ea typeface="Meiryo UI" panose="020B0604030504040204" pitchFamily="50" charset="-128"/>
            </a:rPr>
            <a:t>請求書の通貨</a:t>
          </a:r>
          <a:r>
            <a:rPr kumimoji="1" lang="ja-JP" altLang="en-US" sz="1100" b="1" kern="1200">
              <a:latin typeface="Meiryo UI" panose="020B0604030504040204" pitchFamily="50" charset="-128"/>
              <a:ea typeface="Meiryo UI" panose="020B0604030504040204" pitchFamily="50" charset="-128"/>
            </a:rPr>
            <a:t>で入力してください。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換算レート　　</a:t>
          </a:r>
          <a:r>
            <a:rPr kumimoji="1" lang="ja-JP" altLang="en-US" sz="1100" b="1" kern="1200" baseline="0">
              <a:solidFill>
                <a:srgbClr val="0070C0"/>
              </a:solidFill>
              <a:latin typeface="Meiryo UI" panose="020B0604030504040204" pitchFamily="50" charset="-128"/>
              <a:ea typeface="Meiryo UI" panose="020B0604030504040204" pitchFamily="50" charset="-128"/>
            </a:rPr>
            <a:t> </a:t>
          </a:r>
          <a:r>
            <a:rPr kumimoji="1" lang="ja-JP" altLang="en-US" sz="1100" b="1" kern="1200">
              <a:latin typeface="Meiryo UI" panose="020B0604030504040204" pitchFamily="50" charset="-128"/>
              <a:ea typeface="Meiryo UI" panose="020B0604030504040204" pitchFamily="50" charset="-128"/>
            </a:rPr>
            <a:t>：適用される換算レートを入力してください。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3</xdr:col>
      <xdr:colOff>419100</xdr:colOff>
      <xdr:row>99</xdr:row>
      <xdr:rowOff>38100</xdr:rowOff>
    </xdr:from>
    <xdr:to>
      <xdr:col>7</xdr:col>
      <xdr:colOff>403860</xdr:colOff>
      <xdr:row>102</xdr:row>
      <xdr:rowOff>53340</xdr:rowOff>
    </xdr:to>
    <xdr:sp macro="" textlink="">
      <xdr:nvSpPr>
        <xdr:cNvPr id="10" name="テキスト ボックス 9">
          <a:extLst>
            <a:ext uri="{FF2B5EF4-FFF2-40B4-BE49-F238E27FC236}">
              <a16:creationId xmlns:a16="http://schemas.microsoft.com/office/drawing/2014/main" id="{C930A344-1A1C-4C50-B5F1-DCE834D0AFC0}"/>
            </a:ext>
          </a:extLst>
        </xdr:cNvPr>
        <xdr:cNvSpPr txBox="1"/>
      </xdr:nvSpPr>
      <xdr:spPr>
        <a:xfrm>
          <a:off x="2598420" y="16154400"/>
          <a:ext cx="5135880" cy="83820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：自動入力されます。</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税抜金額</a:t>
          </a:r>
          <a:r>
            <a:rPr kumimoji="1" lang="ja-JP" altLang="en-US" sz="1100" b="1" kern="1200">
              <a:latin typeface="Meiryo UI" panose="020B0604030504040204" pitchFamily="50" charset="-128"/>
              <a:ea typeface="Meiryo UI" panose="020B0604030504040204" pitchFamily="50" charset="-128"/>
            </a:rPr>
            <a:t>（日本円）で入力してください。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3</xdr:col>
      <xdr:colOff>502920</xdr:colOff>
      <xdr:row>120</xdr:row>
      <xdr:rowOff>15240</xdr:rowOff>
    </xdr:from>
    <xdr:to>
      <xdr:col>7</xdr:col>
      <xdr:colOff>487680</xdr:colOff>
      <xdr:row>123</xdr:row>
      <xdr:rowOff>22860</xdr:rowOff>
    </xdr:to>
    <xdr:sp macro="" textlink="">
      <xdr:nvSpPr>
        <xdr:cNvPr id="12" name="テキスト ボックス 11">
          <a:extLst>
            <a:ext uri="{FF2B5EF4-FFF2-40B4-BE49-F238E27FC236}">
              <a16:creationId xmlns:a16="http://schemas.microsoft.com/office/drawing/2014/main" id="{80561529-42DA-4255-9080-FB79DBD48808}"/>
            </a:ext>
          </a:extLst>
        </xdr:cNvPr>
        <xdr:cNvSpPr txBox="1"/>
      </xdr:nvSpPr>
      <xdr:spPr>
        <a:xfrm>
          <a:off x="2682240" y="19149060"/>
          <a:ext cx="5135880" cy="83058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：自動入力されます。</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日本国内で発生した翻訳費用</a:t>
          </a:r>
          <a:r>
            <a:rPr kumimoji="1" lang="ja-JP" altLang="en-US" sz="1100" b="1" kern="1200">
              <a:latin typeface="Meiryo UI" panose="020B0604030504040204" pitchFamily="50" charset="-128"/>
              <a:ea typeface="Meiryo UI" panose="020B0604030504040204" pitchFamily="50" charset="-128"/>
            </a:rPr>
            <a:t>を、税抜金額で入力してください。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5</xdr:col>
      <xdr:colOff>731520</xdr:colOff>
      <xdr:row>167</xdr:row>
      <xdr:rowOff>99060</xdr:rowOff>
    </xdr:from>
    <xdr:to>
      <xdr:col>9</xdr:col>
      <xdr:colOff>716280</xdr:colOff>
      <xdr:row>181</xdr:row>
      <xdr:rowOff>15240</xdr:rowOff>
    </xdr:to>
    <xdr:sp macro="" textlink="">
      <xdr:nvSpPr>
        <xdr:cNvPr id="14" name="テキスト ボックス 13">
          <a:extLst>
            <a:ext uri="{FF2B5EF4-FFF2-40B4-BE49-F238E27FC236}">
              <a16:creationId xmlns:a16="http://schemas.microsoft.com/office/drawing/2014/main" id="{A4E57122-529F-4076-AADC-9E843D90FD68}"/>
            </a:ext>
          </a:extLst>
        </xdr:cNvPr>
        <xdr:cNvSpPr txBox="1"/>
      </xdr:nvSpPr>
      <xdr:spPr>
        <a:xfrm>
          <a:off x="5486400" y="26639520"/>
          <a:ext cx="5135880" cy="84582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必ず入力してください。（未入力の場合、合計シートに反映されません）</a:t>
          </a:r>
          <a:endParaRPr kumimoji="1" lang="en-US" altLang="ja-JP" sz="1100" b="1" kern="1200">
            <a:solidFill>
              <a:srgbClr val="FF0000"/>
            </a:solidFill>
            <a:latin typeface="Meiryo UI" panose="020B0604030504040204" pitchFamily="50" charset="-128"/>
            <a:ea typeface="Meiryo UI" panose="020B0604030504040204" pitchFamily="50" charset="-128"/>
          </a:endParaRPr>
        </a:p>
        <a:p>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経費負担割合を入力</a:t>
          </a:r>
          <a:r>
            <a:rPr kumimoji="1" lang="ja-JP" altLang="en-US" sz="1100" b="1" kern="1200">
              <a:latin typeface="Meiryo UI" panose="020B0604030504040204" pitchFamily="50" charset="-128"/>
              <a:ea typeface="Meiryo UI" panose="020B0604030504040204" pitchFamily="50" charset="-128"/>
            </a:rPr>
            <a:t>してください。（持ち分割合ではありません）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latin typeface="Meiryo UI" panose="020B0604030504040204" pitchFamily="50" charset="-128"/>
              <a:ea typeface="Meiryo UI" panose="020B0604030504040204" pitchFamily="50" charset="-128"/>
            </a:rPr>
            <a:t>＊ただし、</a:t>
          </a:r>
          <a:r>
            <a:rPr kumimoji="1" lang="ja-JP" altLang="en-US" sz="1100" b="1" kern="1200">
              <a:solidFill>
                <a:srgbClr val="FF0000"/>
              </a:solidFill>
              <a:latin typeface="Meiryo UI" panose="020B0604030504040204" pitchFamily="50" charset="-128"/>
              <a:ea typeface="Meiryo UI" panose="020B0604030504040204" pitchFamily="50" charset="-128"/>
            </a:rPr>
            <a:t>請求書金額が経費負担に応じて算出されている場合は、</a:t>
          </a:r>
          <a:r>
            <a:rPr kumimoji="1" lang="en-US" altLang="ja-JP" sz="1100" b="1" kern="1200">
              <a:solidFill>
                <a:srgbClr val="FF0000"/>
              </a:solidFill>
              <a:latin typeface="Meiryo UI" panose="020B0604030504040204" pitchFamily="50" charset="-128"/>
              <a:ea typeface="Meiryo UI" panose="020B0604030504040204" pitchFamily="50" charset="-128"/>
            </a:rPr>
            <a:t>100%</a:t>
          </a:r>
          <a:r>
            <a:rPr kumimoji="1" lang="ja-JP" altLang="en-US" sz="1100" b="1" kern="1200">
              <a:solidFill>
                <a:srgbClr val="FF0000"/>
              </a:solidFill>
              <a:latin typeface="Meiryo UI" panose="020B0604030504040204" pitchFamily="50" charset="-128"/>
              <a:ea typeface="Meiryo UI" panose="020B0604030504040204" pitchFamily="50" charset="-128"/>
            </a:rPr>
            <a:t>と入力。</a:t>
          </a:r>
          <a:endParaRPr kumimoji="1" lang="en-US" altLang="ja-JP" sz="1100" b="1" kern="1200">
            <a:solidFill>
              <a:srgbClr val="FF0000"/>
            </a:solidFill>
            <a:latin typeface="Meiryo UI" panose="020B0604030504040204" pitchFamily="50" charset="-128"/>
            <a:ea typeface="Meiryo UI" panose="020B0604030504040204" pitchFamily="50" charset="-128"/>
          </a:endParaRPr>
        </a:p>
        <a:p>
          <a:endParaRPr kumimoji="1" lang="en-US" altLang="ja-JP" sz="1100" b="1" kern="1200">
            <a:solidFill>
              <a:srgbClr val="FF0000"/>
            </a:solidFill>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9</xdr:col>
      <xdr:colOff>716280</xdr:colOff>
      <xdr:row>179</xdr:row>
      <xdr:rowOff>72390</xdr:rowOff>
    </xdr:from>
    <xdr:to>
      <xdr:col>10</xdr:col>
      <xdr:colOff>205740</xdr:colOff>
      <xdr:row>180</xdr:row>
      <xdr:rowOff>175260</xdr:rowOff>
    </xdr:to>
    <xdr:cxnSp macro="">
      <xdr:nvCxnSpPr>
        <xdr:cNvPr id="18" name="直線矢印コネクタ 17">
          <a:extLst>
            <a:ext uri="{FF2B5EF4-FFF2-40B4-BE49-F238E27FC236}">
              <a16:creationId xmlns:a16="http://schemas.microsoft.com/office/drawing/2014/main" id="{3D149953-9D3F-8942-7DA6-B2CC86F6135C}"/>
            </a:ext>
          </a:extLst>
        </xdr:cNvPr>
        <xdr:cNvCxnSpPr>
          <a:stCxn id="14" idx="3"/>
        </xdr:cNvCxnSpPr>
      </xdr:nvCxnSpPr>
      <xdr:spPr>
        <a:xfrm>
          <a:off x="10622280" y="27062430"/>
          <a:ext cx="777240" cy="27813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693420</xdr:colOff>
      <xdr:row>0</xdr:row>
      <xdr:rowOff>121920</xdr:rowOff>
    </xdr:from>
    <xdr:to>
      <xdr:col>4</xdr:col>
      <xdr:colOff>906780</xdr:colOff>
      <xdr:row>0</xdr:row>
      <xdr:rowOff>563880</xdr:rowOff>
    </xdr:to>
    <xdr:sp macro="" textlink="">
      <xdr:nvSpPr>
        <xdr:cNvPr id="22" name="正方形/長方形 21">
          <a:extLst>
            <a:ext uri="{FF2B5EF4-FFF2-40B4-BE49-F238E27FC236}">
              <a16:creationId xmlns:a16="http://schemas.microsoft.com/office/drawing/2014/main" id="{8E5B91C9-0E97-4091-BCE4-2185817E1C0C}"/>
            </a:ext>
          </a:extLst>
        </xdr:cNvPr>
        <xdr:cNvSpPr/>
      </xdr:nvSpPr>
      <xdr:spPr>
        <a:xfrm>
          <a:off x="2872740" y="121920"/>
          <a:ext cx="1501140" cy="441960"/>
        </a:xfrm>
        <a:prstGeom prst="rect">
          <a:avLst/>
        </a:prstGeom>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kern="1200">
              <a:latin typeface="Meiryo UI" panose="020B0604030504040204" pitchFamily="50" charset="-128"/>
              <a:ea typeface="Meiryo UI" panose="020B0604030504040204" pitchFamily="50" charset="-128"/>
            </a:rPr>
            <a:t>入力例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306401</xdr:colOff>
      <xdr:row>178</xdr:row>
      <xdr:rowOff>99253</xdr:rowOff>
    </xdr:from>
    <xdr:to>
      <xdr:col>4</xdr:col>
      <xdr:colOff>995339</xdr:colOff>
      <xdr:row>181</xdr:row>
      <xdr:rowOff>18015</xdr:rowOff>
    </xdr:to>
    <xdr:sp macro="" textlink="">
      <xdr:nvSpPr>
        <xdr:cNvPr id="2" name="矢印: 下 1">
          <a:extLst>
            <a:ext uri="{FF2B5EF4-FFF2-40B4-BE49-F238E27FC236}">
              <a16:creationId xmlns:a16="http://schemas.microsoft.com/office/drawing/2014/main" id="{F38F973F-6A9F-4E61-8A13-98AE273A5B9D}"/>
            </a:ext>
          </a:extLst>
        </xdr:cNvPr>
        <xdr:cNvSpPr/>
      </xdr:nvSpPr>
      <xdr:spPr>
        <a:xfrm>
          <a:off x="3773501" y="27070243"/>
          <a:ext cx="690843" cy="440732"/>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304801</xdr:colOff>
      <xdr:row>211</xdr:row>
      <xdr:rowOff>53788</xdr:rowOff>
    </xdr:from>
    <xdr:to>
      <xdr:col>4</xdr:col>
      <xdr:colOff>993739</xdr:colOff>
      <xdr:row>213</xdr:row>
      <xdr:rowOff>146722</xdr:rowOff>
    </xdr:to>
    <xdr:sp macro="" textlink="">
      <xdr:nvSpPr>
        <xdr:cNvPr id="3" name="矢印: 下 2">
          <a:extLst>
            <a:ext uri="{FF2B5EF4-FFF2-40B4-BE49-F238E27FC236}">
              <a16:creationId xmlns:a16="http://schemas.microsoft.com/office/drawing/2014/main" id="{DA523BB8-DAE5-4B0F-B7F1-C01DA6E5E0ED}"/>
            </a:ext>
          </a:extLst>
        </xdr:cNvPr>
        <xdr:cNvSpPr/>
      </xdr:nvSpPr>
      <xdr:spPr>
        <a:xfrm>
          <a:off x="3771901" y="33128398"/>
          <a:ext cx="688938" cy="430119"/>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62753</xdr:colOff>
      <xdr:row>11</xdr:row>
      <xdr:rowOff>35859</xdr:rowOff>
    </xdr:from>
    <xdr:to>
      <xdr:col>8</xdr:col>
      <xdr:colOff>313765</xdr:colOff>
      <xdr:row>20</xdr:row>
      <xdr:rowOff>206188</xdr:rowOff>
    </xdr:to>
    <xdr:sp macro="" textlink="">
      <xdr:nvSpPr>
        <xdr:cNvPr id="4" name="右中かっこ 3">
          <a:extLst>
            <a:ext uri="{FF2B5EF4-FFF2-40B4-BE49-F238E27FC236}">
              <a16:creationId xmlns:a16="http://schemas.microsoft.com/office/drawing/2014/main" id="{DBE4207A-EBC4-4328-8E5C-5BBF30C15DC0}"/>
            </a:ext>
          </a:extLst>
        </xdr:cNvPr>
        <xdr:cNvSpPr/>
      </xdr:nvSpPr>
      <xdr:spPr>
        <a:xfrm>
          <a:off x="8669543" y="3255309"/>
          <a:ext cx="256727"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53788</xdr:colOff>
      <xdr:row>32</xdr:row>
      <xdr:rowOff>35859</xdr:rowOff>
    </xdr:from>
    <xdr:to>
      <xdr:col>8</xdr:col>
      <xdr:colOff>304800</xdr:colOff>
      <xdr:row>41</xdr:row>
      <xdr:rowOff>206188</xdr:rowOff>
    </xdr:to>
    <xdr:sp macro="" textlink="">
      <xdr:nvSpPr>
        <xdr:cNvPr id="5" name="右中かっこ 4">
          <a:extLst>
            <a:ext uri="{FF2B5EF4-FFF2-40B4-BE49-F238E27FC236}">
              <a16:creationId xmlns:a16="http://schemas.microsoft.com/office/drawing/2014/main" id="{AB057CCD-403D-4DEB-92C7-0EEEDBD131BE}"/>
            </a:ext>
          </a:extLst>
        </xdr:cNvPr>
        <xdr:cNvSpPr/>
      </xdr:nvSpPr>
      <xdr:spPr>
        <a:xfrm>
          <a:off x="8668198" y="6293784"/>
          <a:ext cx="247202"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62752</xdr:colOff>
      <xdr:row>53</xdr:row>
      <xdr:rowOff>44823</xdr:rowOff>
    </xdr:from>
    <xdr:to>
      <xdr:col>8</xdr:col>
      <xdr:colOff>313764</xdr:colOff>
      <xdr:row>62</xdr:row>
      <xdr:rowOff>215152</xdr:rowOff>
    </xdr:to>
    <xdr:sp macro="" textlink="">
      <xdr:nvSpPr>
        <xdr:cNvPr id="6" name="右中かっこ 5">
          <a:extLst>
            <a:ext uri="{FF2B5EF4-FFF2-40B4-BE49-F238E27FC236}">
              <a16:creationId xmlns:a16="http://schemas.microsoft.com/office/drawing/2014/main" id="{A73ECE05-E9E1-4EAD-BA4D-9887A5AC1B89}"/>
            </a:ext>
          </a:extLst>
        </xdr:cNvPr>
        <xdr:cNvSpPr/>
      </xdr:nvSpPr>
      <xdr:spPr>
        <a:xfrm>
          <a:off x="8669542" y="9343128"/>
          <a:ext cx="256727" cy="2439297"/>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80683</xdr:colOff>
      <xdr:row>74</xdr:row>
      <xdr:rowOff>62753</xdr:rowOff>
    </xdr:from>
    <xdr:to>
      <xdr:col>8</xdr:col>
      <xdr:colOff>331695</xdr:colOff>
      <xdr:row>83</xdr:row>
      <xdr:rowOff>233082</xdr:rowOff>
    </xdr:to>
    <xdr:sp macro="" textlink="">
      <xdr:nvSpPr>
        <xdr:cNvPr id="7" name="右中かっこ 6">
          <a:extLst>
            <a:ext uri="{FF2B5EF4-FFF2-40B4-BE49-F238E27FC236}">
              <a16:creationId xmlns:a16="http://schemas.microsoft.com/office/drawing/2014/main" id="{F5F1D5F5-E9A2-49CE-8FE7-7A96D66CC9BC}"/>
            </a:ext>
          </a:extLst>
        </xdr:cNvPr>
        <xdr:cNvSpPr/>
      </xdr:nvSpPr>
      <xdr:spPr>
        <a:xfrm>
          <a:off x="8693188" y="12117593"/>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416747</xdr:colOff>
      <xdr:row>96</xdr:row>
      <xdr:rowOff>259641</xdr:rowOff>
    </xdr:from>
    <xdr:to>
      <xdr:col>9</xdr:col>
      <xdr:colOff>822288</xdr:colOff>
      <xdr:row>103</xdr:row>
      <xdr:rowOff>40005</xdr:rowOff>
    </xdr:to>
    <xdr:sp macro="" textlink="">
      <xdr:nvSpPr>
        <xdr:cNvPr id="8" name="テキスト ボックス 7">
          <a:extLst>
            <a:ext uri="{FF2B5EF4-FFF2-40B4-BE49-F238E27FC236}">
              <a16:creationId xmlns:a16="http://schemas.microsoft.com/office/drawing/2014/main" id="{780A18D2-EFE7-4D3D-9EFF-06AF74783116}"/>
            </a:ext>
          </a:extLst>
        </xdr:cNvPr>
        <xdr:cNvSpPr txBox="1"/>
      </xdr:nvSpPr>
      <xdr:spPr>
        <a:xfrm>
          <a:off x="9027347" y="15631086"/>
          <a:ext cx="1687606" cy="1715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80683</xdr:colOff>
      <xdr:row>95</xdr:row>
      <xdr:rowOff>53789</xdr:rowOff>
    </xdr:from>
    <xdr:to>
      <xdr:col>8</xdr:col>
      <xdr:colOff>331695</xdr:colOff>
      <xdr:row>104</xdr:row>
      <xdr:rowOff>224118</xdr:rowOff>
    </xdr:to>
    <xdr:sp macro="" textlink="">
      <xdr:nvSpPr>
        <xdr:cNvPr id="9" name="右中かっこ 8">
          <a:extLst>
            <a:ext uri="{FF2B5EF4-FFF2-40B4-BE49-F238E27FC236}">
              <a16:creationId xmlns:a16="http://schemas.microsoft.com/office/drawing/2014/main" id="{2E21CA2E-42B9-4A8C-97BA-C0EBE6C423EC}"/>
            </a:ext>
          </a:extLst>
        </xdr:cNvPr>
        <xdr:cNvSpPr/>
      </xdr:nvSpPr>
      <xdr:spPr>
        <a:xfrm>
          <a:off x="8693188" y="15154724"/>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116</xdr:row>
      <xdr:rowOff>44823</xdr:rowOff>
    </xdr:from>
    <xdr:to>
      <xdr:col>8</xdr:col>
      <xdr:colOff>340659</xdr:colOff>
      <xdr:row>125</xdr:row>
      <xdr:rowOff>215152</xdr:rowOff>
    </xdr:to>
    <xdr:sp macro="" textlink="">
      <xdr:nvSpPr>
        <xdr:cNvPr id="10" name="右中かっこ 9">
          <a:extLst>
            <a:ext uri="{FF2B5EF4-FFF2-40B4-BE49-F238E27FC236}">
              <a16:creationId xmlns:a16="http://schemas.microsoft.com/office/drawing/2014/main" id="{CFA09125-A581-46E6-9310-F049BA3F1355}"/>
            </a:ext>
          </a:extLst>
        </xdr:cNvPr>
        <xdr:cNvSpPr/>
      </xdr:nvSpPr>
      <xdr:spPr>
        <a:xfrm>
          <a:off x="8704057" y="18182328"/>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137</xdr:row>
      <xdr:rowOff>71718</xdr:rowOff>
    </xdr:from>
    <xdr:to>
      <xdr:col>8</xdr:col>
      <xdr:colOff>340659</xdr:colOff>
      <xdr:row>146</xdr:row>
      <xdr:rowOff>242047</xdr:rowOff>
    </xdr:to>
    <xdr:sp macro="" textlink="">
      <xdr:nvSpPr>
        <xdr:cNvPr id="11" name="右中かっこ 10">
          <a:extLst>
            <a:ext uri="{FF2B5EF4-FFF2-40B4-BE49-F238E27FC236}">
              <a16:creationId xmlns:a16="http://schemas.microsoft.com/office/drawing/2014/main" id="{B71C5BEB-B1D0-4E42-BE6C-4DD77177F909}"/>
            </a:ext>
          </a:extLst>
        </xdr:cNvPr>
        <xdr:cNvSpPr/>
      </xdr:nvSpPr>
      <xdr:spPr>
        <a:xfrm>
          <a:off x="8704057" y="21243888"/>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107577</xdr:colOff>
      <xdr:row>158</xdr:row>
      <xdr:rowOff>89647</xdr:rowOff>
    </xdr:from>
    <xdr:to>
      <xdr:col>8</xdr:col>
      <xdr:colOff>358589</xdr:colOff>
      <xdr:row>167</xdr:row>
      <xdr:rowOff>259976</xdr:rowOff>
    </xdr:to>
    <xdr:sp macro="" textlink="">
      <xdr:nvSpPr>
        <xdr:cNvPr id="12" name="右中かっこ 11">
          <a:extLst>
            <a:ext uri="{FF2B5EF4-FFF2-40B4-BE49-F238E27FC236}">
              <a16:creationId xmlns:a16="http://schemas.microsoft.com/office/drawing/2014/main" id="{32F38ED2-6314-42B6-9790-02A802EAE326}"/>
            </a:ext>
          </a:extLst>
        </xdr:cNvPr>
        <xdr:cNvSpPr/>
      </xdr:nvSpPr>
      <xdr:spPr>
        <a:xfrm>
          <a:off x="8716272" y="24306007"/>
          <a:ext cx="256727"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358588</xdr:colOff>
      <xdr:row>204</xdr:row>
      <xdr:rowOff>18184</xdr:rowOff>
    </xdr:from>
    <xdr:to>
      <xdr:col>13</xdr:col>
      <xdr:colOff>170584</xdr:colOff>
      <xdr:row>213</xdr:row>
      <xdr:rowOff>156882</xdr:rowOff>
    </xdr:to>
    <xdr:sp macro="" textlink="">
      <xdr:nvSpPr>
        <xdr:cNvPr id="13" name="テキスト ボックス 12">
          <a:extLst>
            <a:ext uri="{FF2B5EF4-FFF2-40B4-BE49-F238E27FC236}">
              <a16:creationId xmlns:a16="http://schemas.microsoft.com/office/drawing/2014/main" id="{15176D32-2139-4AEC-B5BB-B4441BA94B0B}"/>
            </a:ext>
          </a:extLst>
        </xdr:cNvPr>
        <xdr:cNvSpPr txBox="1"/>
      </xdr:nvSpPr>
      <xdr:spPr>
        <a:xfrm>
          <a:off x="12830623" y="31263994"/>
          <a:ext cx="1774146" cy="230849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交付決定額（応募申請時に様式第１の別紙１</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に記載の「補助金交付申請額」）を入力してください。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減額で交付決定となっている方でご不明な場合は、事務局までご相談ください。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1285336</xdr:colOff>
      <xdr:row>208</xdr:row>
      <xdr:rowOff>77469</xdr:rowOff>
    </xdr:from>
    <xdr:to>
      <xdr:col>11</xdr:col>
      <xdr:colOff>358588</xdr:colOff>
      <xdr:row>208</xdr:row>
      <xdr:rowOff>155276</xdr:rowOff>
    </xdr:to>
    <xdr:cxnSp macro="">
      <xdr:nvCxnSpPr>
        <xdr:cNvPr id="14" name="直線矢印コネクタ 13">
          <a:extLst>
            <a:ext uri="{FF2B5EF4-FFF2-40B4-BE49-F238E27FC236}">
              <a16:creationId xmlns:a16="http://schemas.microsoft.com/office/drawing/2014/main" id="{0EF1E450-04A4-420D-A68D-8E4D370570A3}"/>
            </a:ext>
          </a:extLst>
        </xdr:cNvPr>
        <xdr:cNvCxnSpPr>
          <a:stCxn id="13" idx="1"/>
        </xdr:cNvCxnSpPr>
      </xdr:nvCxnSpPr>
      <xdr:spPr>
        <a:xfrm flipH="1">
          <a:off x="12465781" y="32424369"/>
          <a:ext cx="364842" cy="778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1234440</xdr:colOff>
      <xdr:row>215</xdr:row>
      <xdr:rowOff>655320</xdr:rowOff>
    </xdr:from>
    <xdr:to>
      <xdr:col>7</xdr:col>
      <xdr:colOff>53340</xdr:colOff>
      <xdr:row>220</xdr:row>
      <xdr:rowOff>53340</xdr:rowOff>
    </xdr:to>
    <xdr:sp macro="" textlink="">
      <xdr:nvSpPr>
        <xdr:cNvPr id="15" name="四角形: 角を丸くする 14">
          <a:extLst>
            <a:ext uri="{FF2B5EF4-FFF2-40B4-BE49-F238E27FC236}">
              <a16:creationId xmlns:a16="http://schemas.microsoft.com/office/drawing/2014/main" id="{09A1A4BA-9433-4D4C-A930-6B1F6FB18CBB}"/>
            </a:ext>
          </a:extLst>
        </xdr:cNvPr>
        <xdr:cNvSpPr/>
      </xdr:nvSpPr>
      <xdr:spPr>
        <a:xfrm>
          <a:off x="3419475" y="34413825"/>
          <a:ext cx="3962400" cy="1933575"/>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267522</xdr:colOff>
      <xdr:row>217</xdr:row>
      <xdr:rowOff>113478</xdr:rowOff>
    </xdr:from>
    <xdr:to>
      <xdr:col>7</xdr:col>
      <xdr:colOff>710976</xdr:colOff>
      <xdr:row>218</xdr:row>
      <xdr:rowOff>345216</xdr:rowOff>
    </xdr:to>
    <xdr:sp macro="" textlink="">
      <xdr:nvSpPr>
        <xdr:cNvPr id="16" name="矢印: 下 15">
          <a:extLst>
            <a:ext uri="{FF2B5EF4-FFF2-40B4-BE49-F238E27FC236}">
              <a16:creationId xmlns:a16="http://schemas.microsoft.com/office/drawing/2014/main" id="{9744880F-949F-493E-B8E7-200F66126DD8}"/>
            </a:ext>
          </a:extLst>
        </xdr:cNvPr>
        <xdr:cNvSpPr/>
      </xdr:nvSpPr>
      <xdr:spPr>
        <a:xfrm rot="16200000">
          <a:off x="7467600" y="35156775"/>
          <a:ext cx="688938" cy="439644"/>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943166</xdr:colOff>
      <xdr:row>215</xdr:row>
      <xdr:rowOff>249826</xdr:rowOff>
    </xdr:from>
    <xdr:to>
      <xdr:col>12</xdr:col>
      <xdr:colOff>552451</xdr:colOff>
      <xdr:row>221</xdr:row>
      <xdr:rowOff>114299</xdr:rowOff>
    </xdr:to>
    <xdr:sp macro="" textlink="">
      <xdr:nvSpPr>
        <xdr:cNvPr id="17" name="テキスト ボックス 16">
          <a:extLst>
            <a:ext uri="{FF2B5EF4-FFF2-40B4-BE49-F238E27FC236}">
              <a16:creationId xmlns:a16="http://schemas.microsoft.com/office/drawing/2014/main" id="{C3AD7AB7-F0C8-4F1C-A58E-BCBBF51B799C}"/>
            </a:ext>
          </a:extLst>
        </xdr:cNvPr>
        <xdr:cNvSpPr txBox="1"/>
      </xdr:nvSpPr>
      <xdr:spPr>
        <a:xfrm>
          <a:off x="8267891" y="34006426"/>
          <a:ext cx="5429060" cy="285532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p>
        <a:p>
          <a:endParaRPr kumimoji="1" lang="ja-JP" altLang="en-US"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赤枠の数値を実績報告書様式第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別紙２の</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の実績欄にご入力ください。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内訳シートを採択案件ごとに作成し、各シートで産出された赤枠部分を合算した、合計シート（様式第６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へご入力ください。</a:t>
          </a:r>
        </a:p>
      </xdr:txBody>
    </xdr:sp>
    <xdr:clientData/>
  </xdr:twoCellAnchor>
  <xdr:twoCellAnchor>
    <xdr:from>
      <xdr:col>0</xdr:col>
      <xdr:colOff>34738</xdr:colOff>
      <xdr:row>183</xdr:row>
      <xdr:rowOff>489857</xdr:rowOff>
    </xdr:from>
    <xdr:to>
      <xdr:col>10</xdr:col>
      <xdr:colOff>33943</xdr:colOff>
      <xdr:row>204</xdr:row>
      <xdr:rowOff>1</xdr:rowOff>
    </xdr:to>
    <xdr:sp macro="" textlink="">
      <xdr:nvSpPr>
        <xdr:cNvPr id="18" name="四角形: 角を丸くする 17">
          <a:extLst>
            <a:ext uri="{FF2B5EF4-FFF2-40B4-BE49-F238E27FC236}">
              <a16:creationId xmlns:a16="http://schemas.microsoft.com/office/drawing/2014/main" id="{5F0EE6B2-B158-4E6D-8256-47EE4F2964B8}"/>
            </a:ext>
          </a:extLst>
        </xdr:cNvPr>
        <xdr:cNvSpPr/>
      </xdr:nvSpPr>
      <xdr:spPr>
        <a:xfrm>
          <a:off x="34738" y="28472402"/>
          <a:ext cx="11179650" cy="2769599"/>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281941</xdr:colOff>
      <xdr:row>187</xdr:row>
      <xdr:rowOff>201757</xdr:rowOff>
    </xdr:from>
    <xdr:to>
      <xdr:col>13</xdr:col>
      <xdr:colOff>521278</xdr:colOff>
      <xdr:row>190</xdr:row>
      <xdr:rowOff>63925</xdr:rowOff>
    </xdr:to>
    <xdr:sp macro="" textlink="">
      <xdr:nvSpPr>
        <xdr:cNvPr id="19" name="矢印: 下 18">
          <a:extLst>
            <a:ext uri="{FF2B5EF4-FFF2-40B4-BE49-F238E27FC236}">
              <a16:creationId xmlns:a16="http://schemas.microsoft.com/office/drawing/2014/main" id="{54C6AAF1-325A-4C73-9B81-FCE2020CE08A}"/>
            </a:ext>
          </a:extLst>
        </xdr:cNvPr>
        <xdr:cNvSpPr/>
      </xdr:nvSpPr>
      <xdr:spPr>
        <a:xfrm rot="16200000">
          <a:off x="14489421" y="29738792"/>
          <a:ext cx="685128" cy="231717"/>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659130</xdr:colOff>
      <xdr:row>185</xdr:row>
      <xdr:rowOff>248514</xdr:rowOff>
    </xdr:from>
    <xdr:to>
      <xdr:col>21</xdr:col>
      <xdr:colOff>647700</xdr:colOff>
      <xdr:row>206</xdr:row>
      <xdr:rowOff>266700</xdr:rowOff>
    </xdr:to>
    <xdr:sp macro="" textlink="">
      <xdr:nvSpPr>
        <xdr:cNvPr id="20" name="テキスト ボックス 19">
          <a:extLst>
            <a:ext uri="{FF2B5EF4-FFF2-40B4-BE49-F238E27FC236}">
              <a16:creationId xmlns:a16="http://schemas.microsoft.com/office/drawing/2014/main" id="{12330FB3-B887-4ACE-BF6D-FA00259DE496}"/>
            </a:ext>
          </a:extLst>
        </xdr:cNvPr>
        <xdr:cNvSpPr txBox="1"/>
      </xdr:nvSpPr>
      <xdr:spPr>
        <a:xfrm>
          <a:off x="15089505" y="29004489"/>
          <a:ext cx="5970270" cy="305666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赤枠の数値（翻訳費用に関しては、（翻訳費用合計））を出願国地域ごとに様式第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にご入力ください。</a:t>
          </a:r>
          <a:endParaRPr kumimoji="1" lang="en-US" altLang="ja-JP" sz="14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600"/>
            </a:spcBef>
            <a:spcAft>
              <a:spcPts val="0"/>
            </a:spcAft>
            <a:buClrTx/>
            <a:buSzTx/>
            <a:buFontTx/>
            <a:buNone/>
            <a:tabLst/>
            <a:defRPr/>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案件ごと、出願国地域ごとに様式第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別紙２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にご入力ください。（別案件で同じ国があったとしても合算する必要はありません。</a:t>
          </a:r>
          <a:b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b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合計シートの１２行目以降にて、内訳に入力した内容が自動的に反映される一覧表がございますので、適宜ご参照ください。</a:t>
          </a:r>
          <a:endParaRPr lang="ja-JP" altLang="ja-JP" sz="1400">
            <a:effectLst/>
            <a:latin typeface="BIZ UDPゴシック" panose="020B0400000000000000" pitchFamily="50" charset="-128"/>
            <a:ea typeface="BIZ UDPゴシック" panose="020B0400000000000000" pitchFamily="50" charset="-128"/>
          </a:endParaRPr>
        </a:p>
        <a:p>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85725</xdr:colOff>
      <xdr:row>184</xdr:row>
      <xdr:rowOff>85725</xdr:rowOff>
    </xdr:from>
    <xdr:to>
      <xdr:col>11</xdr:col>
      <xdr:colOff>340547</xdr:colOff>
      <xdr:row>193</xdr:row>
      <xdr:rowOff>254149</xdr:rowOff>
    </xdr:to>
    <xdr:sp macro="" textlink="">
      <xdr:nvSpPr>
        <xdr:cNvPr id="22" name="右中かっこ 21">
          <a:extLst>
            <a:ext uri="{FF2B5EF4-FFF2-40B4-BE49-F238E27FC236}">
              <a16:creationId xmlns:a16="http://schemas.microsoft.com/office/drawing/2014/main" id="{818C77E1-B2B6-49DE-8644-7EDAD105A256}"/>
            </a:ext>
          </a:extLst>
        </xdr:cNvPr>
        <xdr:cNvSpPr/>
      </xdr:nvSpPr>
      <xdr:spPr>
        <a:xfrm>
          <a:off x="12555855" y="28567380"/>
          <a:ext cx="252917" cy="264873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436693</xdr:colOff>
      <xdr:row>77</xdr:row>
      <xdr:rowOff>24765</xdr:rowOff>
    </xdr:from>
    <xdr:to>
      <xdr:col>9</xdr:col>
      <xdr:colOff>840105</xdr:colOff>
      <xdr:row>80</xdr:row>
      <xdr:rowOff>238125</xdr:rowOff>
    </xdr:to>
    <xdr:sp macro="" textlink="">
      <xdr:nvSpPr>
        <xdr:cNvPr id="23" name="テキスト ボックス 22">
          <a:extLst>
            <a:ext uri="{FF2B5EF4-FFF2-40B4-BE49-F238E27FC236}">
              <a16:creationId xmlns:a16="http://schemas.microsoft.com/office/drawing/2014/main" id="{50BA7A7F-90AD-423A-935D-2C17CFB426D9}"/>
            </a:ext>
          </a:extLst>
        </xdr:cNvPr>
        <xdr:cNvSpPr txBox="1"/>
      </xdr:nvSpPr>
      <xdr:spPr>
        <a:xfrm>
          <a:off x="9051103" y="12908280"/>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438150</xdr:colOff>
      <xdr:row>55</xdr:row>
      <xdr:rowOff>171450</xdr:rowOff>
    </xdr:from>
    <xdr:to>
      <xdr:col>9</xdr:col>
      <xdr:colOff>841562</xdr:colOff>
      <xdr:row>59</xdr:row>
      <xdr:rowOff>112395</xdr:rowOff>
    </xdr:to>
    <xdr:sp macro="" textlink="">
      <xdr:nvSpPr>
        <xdr:cNvPr id="24" name="テキスト ボックス 23">
          <a:extLst>
            <a:ext uri="{FF2B5EF4-FFF2-40B4-BE49-F238E27FC236}">
              <a16:creationId xmlns:a16="http://schemas.microsoft.com/office/drawing/2014/main" id="{127EF489-FA5E-4C30-8969-52A278B4EC14}"/>
            </a:ext>
          </a:extLst>
        </xdr:cNvPr>
        <xdr:cNvSpPr txBox="1"/>
      </xdr:nvSpPr>
      <xdr:spPr>
        <a:xfrm>
          <a:off x="9044940" y="10016490"/>
          <a:ext cx="1693097" cy="1049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400050</xdr:colOff>
      <xdr:row>35</xdr:row>
      <xdr:rowOff>47625</xdr:rowOff>
    </xdr:from>
    <xdr:to>
      <xdr:col>9</xdr:col>
      <xdr:colOff>803462</xdr:colOff>
      <xdr:row>38</xdr:row>
      <xdr:rowOff>264795</xdr:rowOff>
    </xdr:to>
    <xdr:sp macro="" textlink="">
      <xdr:nvSpPr>
        <xdr:cNvPr id="25" name="テキスト ボックス 24">
          <a:extLst>
            <a:ext uri="{FF2B5EF4-FFF2-40B4-BE49-F238E27FC236}">
              <a16:creationId xmlns:a16="http://schemas.microsoft.com/office/drawing/2014/main" id="{0725B5BE-F915-4670-8DAF-F83808E61133}"/>
            </a:ext>
          </a:extLst>
        </xdr:cNvPr>
        <xdr:cNvSpPr txBox="1"/>
      </xdr:nvSpPr>
      <xdr:spPr>
        <a:xfrm>
          <a:off x="9006840" y="7136130"/>
          <a:ext cx="1693097"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419100</xdr:colOff>
      <xdr:row>14</xdr:row>
      <xdr:rowOff>28575</xdr:rowOff>
    </xdr:from>
    <xdr:to>
      <xdr:col>9</xdr:col>
      <xdr:colOff>822512</xdr:colOff>
      <xdr:row>17</xdr:row>
      <xdr:rowOff>245745</xdr:rowOff>
    </xdr:to>
    <xdr:sp macro="" textlink="">
      <xdr:nvSpPr>
        <xdr:cNvPr id="26" name="テキスト ボックス 25">
          <a:extLst>
            <a:ext uri="{FF2B5EF4-FFF2-40B4-BE49-F238E27FC236}">
              <a16:creationId xmlns:a16="http://schemas.microsoft.com/office/drawing/2014/main" id="{55652DF9-7E13-4E3D-B2E1-7609B49766DE}"/>
            </a:ext>
          </a:extLst>
        </xdr:cNvPr>
        <xdr:cNvSpPr txBox="1"/>
      </xdr:nvSpPr>
      <xdr:spPr>
        <a:xfrm>
          <a:off x="9029700" y="4074795"/>
          <a:ext cx="1685477"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447675</xdr:colOff>
      <xdr:row>117</xdr:row>
      <xdr:rowOff>243840</xdr:rowOff>
    </xdr:from>
    <xdr:to>
      <xdr:col>9</xdr:col>
      <xdr:colOff>845596</xdr:colOff>
      <xdr:row>124</xdr:row>
      <xdr:rowOff>22299</xdr:rowOff>
    </xdr:to>
    <xdr:sp macro="" textlink="">
      <xdr:nvSpPr>
        <xdr:cNvPr id="27" name="テキスト ボックス 26">
          <a:extLst>
            <a:ext uri="{FF2B5EF4-FFF2-40B4-BE49-F238E27FC236}">
              <a16:creationId xmlns:a16="http://schemas.microsoft.com/office/drawing/2014/main" id="{6F859291-9BB3-4542-B044-DA6BEC5FFDD9}"/>
            </a:ext>
          </a:extLst>
        </xdr:cNvPr>
        <xdr:cNvSpPr txBox="1"/>
      </xdr:nvSpPr>
      <xdr:spPr>
        <a:xfrm>
          <a:off x="9056370" y="18659475"/>
          <a:ext cx="1687606" cy="1704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485775</xdr:colOff>
      <xdr:row>138</xdr:row>
      <xdr:rowOff>219075</xdr:rowOff>
    </xdr:from>
    <xdr:to>
      <xdr:col>9</xdr:col>
      <xdr:colOff>883696</xdr:colOff>
      <xdr:row>144</xdr:row>
      <xdr:rowOff>268044</xdr:rowOff>
    </xdr:to>
    <xdr:sp macro="" textlink="">
      <xdr:nvSpPr>
        <xdr:cNvPr id="28" name="テキスト ボックス 27">
          <a:extLst>
            <a:ext uri="{FF2B5EF4-FFF2-40B4-BE49-F238E27FC236}">
              <a16:creationId xmlns:a16="http://schemas.microsoft.com/office/drawing/2014/main" id="{5DCC30EE-D8F0-4B46-991F-84000C873064}"/>
            </a:ext>
          </a:extLst>
        </xdr:cNvPr>
        <xdr:cNvSpPr txBox="1"/>
      </xdr:nvSpPr>
      <xdr:spPr>
        <a:xfrm>
          <a:off x="9094470" y="21667470"/>
          <a:ext cx="1687606" cy="1708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495300</xdr:colOff>
      <xdr:row>160</xdr:row>
      <xdr:rowOff>9525</xdr:rowOff>
    </xdr:from>
    <xdr:to>
      <xdr:col>9</xdr:col>
      <xdr:colOff>893221</xdr:colOff>
      <xdr:row>166</xdr:row>
      <xdr:rowOff>58494</xdr:rowOff>
    </xdr:to>
    <xdr:sp macro="" textlink="">
      <xdr:nvSpPr>
        <xdr:cNvPr id="29" name="テキスト ボックス 28">
          <a:extLst>
            <a:ext uri="{FF2B5EF4-FFF2-40B4-BE49-F238E27FC236}">
              <a16:creationId xmlns:a16="http://schemas.microsoft.com/office/drawing/2014/main" id="{E2604551-2E49-47E6-9B15-65FD42D10D5E}"/>
            </a:ext>
          </a:extLst>
        </xdr:cNvPr>
        <xdr:cNvSpPr txBox="1"/>
      </xdr:nvSpPr>
      <xdr:spPr>
        <a:xfrm>
          <a:off x="9105900" y="24776430"/>
          <a:ext cx="1687606" cy="17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11</xdr:col>
      <xdr:colOff>447675</xdr:colOff>
      <xdr:row>187</xdr:row>
      <xdr:rowOff>81915</xdr:rowOff>
    </xdr:from>
    <xdr:to>
      <xdr:col>13</xdr:col>
      <xdr:colOff>172907</xdr:colOff>
      <xdr:row>191</xdr:row>
      <xdr:rowOff>28575</xdr:rowOff>
    </xdr:to>
    <xdr:sp macro="" textlink="">
      <xdr:nvSpPr>
        <xdr:cNvPr id="30" name="テキスト ボックス 29">
          <a:extLst>
            <a:ext uri="{FF2B5EF4-FFF2-40B4-BE49-F238E27FC236}">
              <a16:creationId xmlns:a16="http://schemas.microsoft.com/office/drawing/2014/main" id="{0DAB8BFB-7F51-43F4-B39E-2FB47AB0B538}"/>
            </a:ext>
          </a:extLst>
        </xdr:cNvPr>
        <xdr:cNvSpPr txBox="1"/>
      </xdr:nvSpPr>
      <xdr:spPr>
        <a:xfrm>
          <a:off x="12913995" y="29392245"/>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xdr:row>
      <xdr:rowOff>0</xdr:rowOff>
    </xdr:from>
    <xdr:to>
      <xdr:col>14</xdr:col>
      <xdr:colOff>658458</xdr:colOff>
      <xdr:row>12</xdr:row>
      <xdr:rowOff>244737</xdr:rowOff>
    </xdr:to>
    <xdr:sp macro="" textlink="">
      <xdr:nvSpPr>
        <xdr:cNvPr id="31" name="テキスト ボックス 30">
          <a:extLst>
            <a:ext uri="{FF2B5EF4-FFF2-40B4-BE49-F238E27FC236}">
              <a16:creationId xmlns:a16="http://schemas.microsoft.com/office/drawing/2014/main" id="{D5805B09-0C53-48C6-9D59-DD570A504EEF}"/>
            </a:ext>
          </a:extLst>
        </xdr:cNvPr>
        <xdr:cNvSpPr txBox="1"/>
      </xdr:nvSpPr>
      <xdr:spPr>
        <a:xfrm>
          <a:off x="9906000" y="952500"/>
          <a:ext cx="6510618" cy="27898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＜留意事項＞</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・本資料に内訳を入力していただくと、実績報告書の様式第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別紙２の作成ができるようになっています。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案件で複数国に出願する場合、</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案件以上ある補助事業者の場合、本紙をご利用いただくと、実績報告書様式第６別紙２入力内容が合算されるので便利です。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案件以上採択された法人様については、本シートを</a:t>
          </a:r>
          <a:r>
            <a:rPr kumimoji="1" lang="ja-JP" altLang="en-US" sz="1400" b="1" u="dbl">
              <a:solidFill>
                <a:srgbClr val="FF0000"/>
              </a:solidFill>
              <a:latin typeface="BIZ UDPゴシック" panose="020B0400000000000000" pitchFamily="50" charset="-128"/>
              <a:ea typeface="BIZ UDPゴシック" panose="020B0400000000000000" pitchFamily="50" charset="-128"/>
            </a:rPr>
            <a:t>案件ごとに</a:t>
          </a:r>
          <a:r>
            <a:rPr kumimoji="1" lang="ja-JP" altLang="en-US" sz="1400">
              <a:latin typeface="BIZ UDPゴシック" panose="020B0400000000000000" pitchFamily="50" charset="-128"/>
              <a:ea typeface="BIZ UDPゴシック" panose="020B0400000000000000" pitchFamily="50" charset="-128"/>
            </a:rPr>
            <a:t>作成し、以下に算出される、</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の項目について、合計シート（様式第６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別紙２へご入力ください。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１案件で１１か国以上に申請した場合、</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行が不足する場合、</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列の前にある ＋ ボタン もしくは 同列上部の ２ ボタンを適宜</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押下してご入力ください。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579120</xdr:colOff>
      <xdr:row>36</xdr:row>
      <xdr:rowOff>22860</xdr:rowOff>
    </xdr:from>
    <xdr:to>
      <xdr:col>7</xdr:col>
      <xdr:colOff>563880</xdr:colOff>
      <xdr:row>40</xdr:row>
      <xdr:rowOff>22860</xdr:rowOff>
    </xdr:to>
    <xdr:sp macro="" textlink="">
      <xdr:nvSpPr>
        <xdr:cNvPr id="35" name="テキスト ボックス 34">
          <a:extLst>
            <a:ext uri="{FF2B5EF4-FFF2-40B4-BE49-F238E27FC236}">
              <a16:creationId xmlns:a16="http://schemas.microsoft.com/office/drawing/2014/main" id="{B5E80F60-E078-4B71-86F5-F4AFF88C4967}"/>
            </a:ext>
          </a:extLst>
        </xdr:cNvPr>
        <xdr:cNvSpPr txBox="1"/>
      </xdr:nvSpPr>
      <xdr:spPr>
        <a:xfrm>
          <a:off x="2758440" y="7360920"/>
          <a:ext cx="5135880" cy="109728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：自動入力されます。</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：現地代理人手数料を、</a:t>
          </a:r>
          <a:r>
            <a:rPr kumimoji="1" lang="ja-JP" altLang="en-US" sz="1100" b="1" kern="1200">
              <a:solidFill>
                <a:srgbClr val="FF0000"/>
              </a:solidFill>
              <a:latin typeface="Meiryo UI" panose="020B0604030504040204" pitchFamily="50" charset="-128"/>
              <a:ea typeface="Meiryo UI" panose="020B0604030504040204" pitchFamily="50" charset="-128"/>
            </a:rPr>
            <a:t>請求書の通貨</a:t>
          </a:r>
          <a:r>
            <a:rPr kumimoji="1" lang="ja-JP" altLang="en-US" sz="1100" b="1" kern="1200">
              <a:latin typeface="Meiryo UI" panose="020B0604030504040204" pitchFamily="50" charset="-128"/>
              <a:ea typeface="Meiryo UI" panose="020B0604030504040204" pitchFamily="50" charset="-128"/>
            </a:rPr>
            <a:t>で入力してください。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換算レート　　</a:t>
          </a:r>
          <a:r>
            <a:rPr kumimoji="1" lang="ja-JP" altLang="en-US" sz="1100" b="1" kern="1200" baseline="0">
              <a:solidFill>
                <a:srgbClr val="0070C0"/>
              </a:solidFill>
              <a:latin typeface="Meiryo UI" panose="020B0604030504040204" pitchFamily="50" charset="-128"/>
              <a:ea typeface="Meiryo UI" panose="020B0604030504040204" pitchFamily="50" charset="-128"/>
            </a:rPr>
            <a:t> </a:t>
          </a:r>
          <a:r>
            <a:rPr kumimoji="1" lang="ja-JP" altLang="en-US" sz="1100" b="1" kern="1200">
              <a:latin typeface="Meiryo UI" panose="020B0604030504040204" pitchFamily="50" charset="-128"/>
              <a:ea typeface="Meiryo UI" panose="020B0604030504040204" pitchFamily="50" charset="-128"/>
            </a:rPr>
            <a:t>：適用される換算レートを入力してください。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3</xdr:col>
      <xdr:colOff>601980</xdr:colOff>
      <xdr:row>15</xdr:row>
      <xdr:rowOff>53340</xdr:rowOff>
    </xdr:from>
    <xdr:to>
      <xdr:col>7</xdr:col>
      <xdr:colOff>586740</xdr:colOff>
      <xdr:row>19</xdr:row>
      <xdr:rowOff>30480</xdr:rowOff>
    </xdr:to>
    <xdr:sp macro="" textlink="">
      <xdr:nvSpPr>
        <xdr:cNvPr id="38" name="テキスト ボックス 37">
          <a:extLst>
            <a:ext uri="{FF2B5EF4-FFF2-40B4-BE49-F238E27FC236}">
              <a16:creationId xmlns:a16="http://schemas.microsoft.com/office/drawing/2014/main" id="{5E93114D-3BDE-4F8B-8566-2E9606594D3B}"/>
            </a:ext>
          </a:extLst>
        </xdr:cNvPr>
        <xdr:cNvSpPr txBox="1"/>
      </xdr:nvSpPr>
      <xdr:spPr>
        <a:xfrm>
          <a:off x="2781300" y="4373880"/>
          <a:ext cx="5135880" cy="107442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：出願国ごとに、国名（送金する通貨）を入力してください。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：外国特許庁へ納付した金額を、請求書の通貨で入力してください。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換算レート　　</a:t>
          </a:r>
          <a:r>
            <a:rPr kumimoji="1" lang="ja-JP" altLang="en-US" sz="1100" b="1" kern="1200" baseline="0">
              <a:solidFill>
                <a:srgbClr val="0070C0"/>
              </a:solidFill>
              <a:latin typeface="Meiryo UI" panose="020B0604030504040204" pitchFamily="50" charset="-128"/>
              <a:ea typeface="Meiryo UI" panose="020B0604030504040204" pitchFamily="50" charset="-128"/>
            </a:rPr>
            <a:t> </a:t>
          </a:r>
          <a:r>
            <a:rPr kumimoji="1" lang="ja-JP" altLang="en-US" sz="1100" b="1" kern="1200">
              <a:latin typeface="Meiryo UI" panose="020B0604030504040204" pitchFamily="50" charset="-128"/>
              <a:ea typeface="Meiryo UI" panose="020B0604030504040204" pitchFamily="50" charset="-128"/>
            </a:rPr>
            <a:t>：適用される換算レートを入力してください。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3</xdr:col>
      <xdr:colOff>662940</xdr:colOff>
      <xdr:row>57</xdr:row>
      <xdr:rowOff>30480</xdr:rowOff>
    </xdr:from>
    <xdr:to>
      <xdr:col>7</xdr:col>
      <xdr:colOff>647700</xdr:colOff>
      <xdr:row>61</xdr:row>
      <xdr:rowOff>30480</xdr:rowOff>
    </xdr:to>
    <xdr:sp macro="" textlink="">
      <xdr:nvSpPr>
        <xdr:cNvPr id="39" name="テキスト ボックス 38">
          <a:extLst>
            <a:ext uri="{FF2B5EF4-FFF2-40B4-BE49-F238E27FC236}">
              <a16:creationId xmlns:a16="http://schemas.microsoft.com/office/drawing/2014/main" id="{43F8EAD4-E594-4ADD-B6C5-839ED893860F}"/>
            </a:ext>
          </a:extLst>
        </xdr:cNvPr>
        <xdr:cNvSpPr txBox="1"/>
      </xdr:nvSpPr>
      <xdr:spPr>
        <a:xfrm>
          <a:off x="2842260" y="10386060"/>
          <a:ext cx="5135880" cy="109728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：自動入力されます。</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現地で発生した翻訳費用</a:t>
          </a:r>
          <a:r>
            <a:rPr kumimoji="1" lang="ja-JP" altLang="en-US" sz="1100" b="1" kern="1200">
              <a:latin typeface="Meiryo UI" panose="020B0604030504040204" pitchFamily="50" charset="-128"/>
              <a:ea typeface="Meiryo UI" panose="020B0604030504040204" pitchFamily="50" charset="-128"/>
            </a:rPr>
            <a:t>を、</a:t>
          </a:r>
          <a:r>
            <a:rPr kumimoji="1" lang="ja-JP" altLang="en-US" sz="1100" b="1" kern="1200">
              <a:solidFill>
                <a:srgbClr val="FF0000"/>
              </a:solidFill>
              <a:latin typeface="Meiryo UI" panose="020B0604030504040204" pitchFamily="50" charset="-128"/>
              <a:ea typeface="Meiryo UI" panose="020B0604030504040204" pitchFamily="50" charset="-128"/>
            </a:rPr>
            <a:t>請求書の通貨</a:t>
          </a:r>
          <a:r>
            <a:rPr kumimoji="1" lang="ja-JP" altLang="en-US" sz="1100" b="1" kern="1200">
              <a:latin typeface="Meiryo UI" panose="020B0604030504040204" pitchFamily="50" charset="-128"/>
              <a:ea typeface="Meiryo UI" panose="020B0604030504040204" pitchFamily="50" charset="-128"/>
            </a:rPr>
            <a:t>で入力してください。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換算レート　　</a:t>
          </a:r>
          <a:r>
            <a:rPr kumimoji="1" lang="ja-JP" altLang="en-US" sz="1100" b="1" kern="1200" baseline="0">
              <a:solidFill>
                <a:srgbClr val="0070C0"/>
              </a:solidFill>
              <a:latin typeface="Meiryo UI" panose="020B0604030504040204" pitchFamily="50" charset="-128"/>
              <a:ea typeface="Meiryo UI" panose="020B0604030504040204" pitchFamily="50" charset="-128"/>
            </a:rPr>
            <a:t> </a:t>
          </a:r>
          <a:r>
            <a:rPr kumimoji="1" lang="ja-JP" altLang="en-US" sz="1100" b="1" kern="1200">
              <a:latin typeface="Meiryo UI" panose="020B0604030504040204" pitchFamily="50" charset="-128"/>
              <a:ea typeface="Meiryo UI" panose="020B0604030504040204" pitchFamily="50" charset="-128"/>
            </a:rPr>
            <a:t>：適用される換算レートを入力してください。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3</xdr:col>
      <xdr:colOff>541020</xdr:colOff>
      <xdr:row>98</xdr:row>
      <xdr:rowOff>266700</xdr:rowOff>
    </xdr:from>
    <xdr:to>
      <xdr:col>7</xdr:col>
      <xdr:colOff>525780</xdr:colOff>
      <xdr:row>102</xdr:row>
      <xdr:rowOff>7620</xdr:rowOff>
    </xdr:to>
    <xdr:sp macro="" textlink="">
      <xdr:nvSpPr>
        <xdr:cNvPr id="41" name="テキスト ボックス 40">
          <a:extLst>
            <a:ext uri="{FF2B5EF4-FFF2-40B4-BE49-F238E27FC236}">
              <a16:creationId xmlns:a16="http://schemas.microsoft.com/office/drawing/2014/main" id="{858D784C-D029-4548-8DC9-C00B8F8DC0BD}"/>
            </a:ext>
          </a:extLst>
        </xdr:cNvPr>
        <xdr:cNvSpPr txBox="1"/>
      </xdr:nvSpPr>
      <xdr:spPr>
        <a:xfrm>
          <a:off x="2720340" y="16108680"/>
          <a:ext cx="5135880" cy="83820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：自動入力されます。</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税抜金額</a:t>
          </a:r>
          <a:r>
            <a:rPr kumimoji="1" lang="ja-JP" altLang="en-US" sz="1100" b="1" kern="1200">
              <a:latin typeface="Meiryo UI" panose="020B0604030504040204" pitchFamily="50" charset="-128"/>
              <a:ea typeface="Meiryo UI" panose="020B0604030504040204" pitchFamily="50" charset="-128"/>
            </a:rPr>
            <a:t>で（日本円）入力してください。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3</xdr:col>
      <xdr:colOff>480060</xdr:colOff>
      <xdr:row>120</xdr:row>
      <xdr:rowOff>7620</xdr:rowOff>
    </xdr:from>
    <xdr:to>
      <xdr:col>7</xdr:col>
      <xdr:colOff>464820</xdr:colOff>
      <xdr:row>123</xdr:row>
      <xdr:rowOff>15240</xdr:rowOff>
    </xdr:to>
    <xdr:sp macro="" textlink="">
      <xdr:nvSpPr>
        <xdr:cNvPr id="43" name="テキスト ボックス 42">
          <a:extLst>
            <a:ext uri="{FF2B5EF4-FFF2-40B4-BE49-F238E27FC236}">
              <a16:creationId xmlns:a16="http://schemas.microsoft.com/office/drawing/2014/main" id="{B187524B-4FCF-4F47-A764-25D4746EDEF8}"/>
            </a:ext>
          </a:extLst>
        </xdr:cNvPr>
        <xdr:cNvSpPr txBox="1"/>
      </xdr:nvSpPr>
      <xdr:spPr>
        <a:xfrm>
          <a:off x="2659380" y="19141440"/>
          <a:ext cx="5135880" cy="83058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：自動入力されます。</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日本国内で発生した翻訳費用</a:t>
          </a:r>
          <a:r>
            <a:rPr kumimoji="1" lang="ja-JP" altLang="en-US" sz="1100" b="1" kern="1200">
              <a:latin typeface="Meiryo UI" panose="020B0604030504040204" pitchFamily="50" charset="-128"/>
              <a:ea typeface="Meiryo UI" panose="020B0604030504040204" pitchFamily="50" charset="-128"/>
            </a:rPr>
            <a:t>を、税抜金額で入力してください。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5</xdr:col>
      <xdr:colOff>647700</xdr:colOff>
      <xdr:row>167</xdr:row>
      <xdr:rowOff>0</xdr:rowOff>
    </xdr:from>
    <xdr:to>
      <xdr:col>9</xdr:col>
      <xdr:colOff>632460</xdr:colOff>
      <xdr:row>180</xdr:row>
      <xdr:rowOff>220980</xdr:rowOff>
    </xdr:to>
    <xdr:sp macro="" textlink="">
      <xdr:nvSpPr>
        <xdr:cNvPr id="45" name="テキスト ボックス 44">
          <a:extLst>
            <a:ext uri="{FF2B5EF4-FFF2-40B4-BE49-F238E27FC236}">
              <a16:creationId xmlns:a16="http://schemas.microsoft.com/office/drawing/2014/main" id="{6CF44AAC-92CF-4DEC-8341-7BF024AE961D}"/>
            </a:ext>
          </a:extLst>
        </xdr:cNvPr>
        <xdr:cNvSpPr txBox="1"/>
      </xdr:nvSpPr>
      <xdr:spPr>
        <a:xfrm>
          <a:off x="5402580" y="26540460"/>
          <a:ext cx="5135880" cy="84582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必ず入力してください。（未入力の場合、合計シートに反映されません）</a:t>
          </a:r>
          <a:endParaRPr kumimoji="1" lang="en-US" altLang="ja-JP" sz="1100" b="1" kern="1200">
            <a:solidFill>
              <a:srgbClr val="FF0000"/>
            </a:solidFill>
            <a:latin typeface="Meiryo UI" panose="020B0604030504040204" pitchFamily="50" charset="-128"/>
            <a:ea typeface="Meiryo UI" panose="020B0604030504040204" pitchFamily="50" charset="-128"/>
          </a:endParaRPr>
        </a:p>
        <a:p>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経費負担割合を入力</a:t>
          </a:r>
          <a:r>
            <a:rPr kumimoji="1" lang="ja-JP" altLang="en-US" sz="1100" b="1" kern="1200">
              <a:latin typeface="Meiryo UI" panose="020B0604030504040204" pitchFamily="50" charset="-128"/>
              <a:ea typeface="Meiryo UI" panose="020B0604030504040204" pitchFamily="50" charset="-128"/>
            </a:rPr>
            <a:t>してください。（持ち分割合ではありません）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latin typeface="Meiryo UI" panose="020B0604030504040204" pitchFamily="50" charset="-128"/>
              <a:ea typeface="Meiryo UI" panose="020B0604030504040204" pitchFamily="50" charset="-128"/>
            </a:rPr>
            <a:t>＊ただし、</a:t>
          </a:r>
          <a:r>
            <a:rPr kumimoji="1" lang="ja-JP" altLang="en-US" sz="1100" b="1" kern="1200">
              <a:solidFill>
                <a:srgbClr val="FF0000"/>
              </a:solidFill>
              <a:latin typeface="Meiryo UI" panose="020B0604030504040204" pitchFamily="50" charset="-128"/>
              <a:ea typeface="Meiryo UI" panose="020B0604030504040204" pitchFamily="50" charset="-128"/>
            </a:rPr>
            <a:t>請求書金額が経費負担に応じて算出されている場合は、</a:t>
          </a:r>
          <a:r>
            <a:rPr kumimoji="1" lang="en-US" altLang="ja-JP" sz="1100" b="1" kern="1200">
              <a:solidFill>
                <a:srgbClr val="FF0000"/>
              </a:solidFill>
              <a:latin typeface="Meiryo UI" panose="020B0604030504040204" pitchFamily="50" charset="-128"/>
              <a:ea typeface="Meiryo UI" panose="020B0604030504040204" pitchFamily="50" charset="-128"/>
            </a:rPr>
            <a:t>100%</a:t>
          </a:r>
          <a:r>
            <a:rPr kumimoji="1" lang="ja-JP" altLang="en-US" sz="1100" b="1" kern="1200">
              <a:solidFill>
                <a:srgbClr val="FF0000"/>
              </a:solidFill>
              <a:latin typeface="Meiryo UI" panose="020B0604030504040204" pitchFamily="50" charset="-128"/>
              <a:ea typeface="Meiryo UI" panose="020B0604030504040204" pitchFamily="50" charset="-128"/>
            </a:rPr>
            <a:t>と入力。</a:t>
          </a:r>
          <a:endParaRPr kumimoji="1" lang="en-US" altLang="ja-JP" sz="1100" b="1" kern="1200">
            <a:solidFill>
              <a:srgbClr val="FF0000"/>
            </a:solidFill>
            <a:latin typeface="Meiryo UI" panose="020B0604030504040204" pitchFamily="50" charset="-128"/>
            <a:ea typeface="Meiryo UI" panose="020B0604030504040204" pitchFamily="50" charset="-128"/>
          </a:endParaRPr>
        </a:p>
        <a:p>
          <a:endParaRPr kumimoji="1" lang="en-US" altLang="ja-JP" sz="1100" b="1" kern="1200">
            <a:solidFill>
              <a:srgbClr val="FF0000"/>
            </a:solidFill>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9</xdr:col>
      <xdr:colOff>632460</xdr:colOff>
      <xdr:row>178</xdr:row>
      <xdr:rowOff>148590</xdr:rowOff>
    </xdr:from>
    <xdr:to>
      <xdr:col>10</xdr:col>
      <xdr:colOff>121920</xdr:colOff>
      <xdr:row>180</xdr:row>
      <xdr:rowOff>182880</xdr:rowOff>
    </xdr:to>
    <xdr:cxnSp macro="">
      <xdr:nvCxnSpPr>
        <xdr:cNvPr id="47" name="直線矢印コネクタ 46">
          <a:extLst>
            <a:ext uri="{FF2B5EF4-FFF2-40B4-BE49-F238E27FC236}">
              <a16:creationId xmlns:a16="http://schemas.microsoft.com/office/drawing/2014/main" id="{6F599C9D-FDFE-45D0-B77D-C592EB036302}"/>
            </a:ext>
          </a:extLst>
        </xdr:cNvPr>
        <xdr:cNvCxnSpPr>
          <a:stCxn id="45" idx="3"/>
        </xdr:cNvCxnSpPr>
      </xdr:nvCxnSpPr>
      <xdr:spPr>
        <a:xfrm>
          <a:off x="10538460" y="26963370"/>
          <a:ext cx="777240" cy="38481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15240</xdr:colOff>
      <xdr:row>0</xdr:row>
      <xdr:rowOff>190500</xdr:rowOff>
    </xdr:from>
    <xdr:to>
      <xdr:col>5</xdr:col>
      <xdr:colOff>228600</xdr:colOff>
      <xdr:row>0</xdr:row>
      <xdr:rowOff>632460</xdr:rowOff>
    </xdr:to>
    <xdr:sp macro="" textlink="">
      <xdr:nvSpPr>
        <xdr:cNvPr id="21" name="正方形/長方形 20">
          <a:extLst>
            <a:ext uri="{FF2B5EF4-FFF2-40B4-BE49-F238E27FC236}">
              <a16:creationId xmlns:a16="http://schemas.microsoft.com/office/drawing/2014/main" id="{E592ED8C-3C38-4269-910F-809897D3C1B7}"/>
            </a:ext>
          </a:extLst>
        </xdr:cNvPr>
        <xdr:cNvSpPr/>
      </xdr:nvSpPr>
      <xdr:spPr>
        <a:xfrm>
          <a:off x="3482340" y="190500"/>
          <a:ext cx="1501140" cy="441960"/>
        </a:xfrm>
        <a:prstGeom prst="rect">
          <a:avLst/>
        </a:prstGeom>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kern="1200">
              <a:latin typeface="Meiryo UI" panose="020B0604030504040204" pitchFamily="50" charset="-128"/>
              <a:ea typeface="Meiryo UI" panose="020B0604030504040204" pitchFamily="50" charset="-128"/>
            </a:rPr>
            <a:t>入力例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306401</xdr:colOff>
      <xdr:row>178</xdr:row>
      <xdr:rowOff>99253</xdr:rowOff>
    </xdr:from>
    <xdr:to>
      <xdr:col>4</xdr:col>
      <xdr:colOff>995339</xdr:colOff>
      <xdr:row>181</xdr:row>
      <xdr:rowOff>18015</xdr:rowOff>
    </xdr:to>
    <xdr:sp macro="" textlink="">
      <xdr:nvSpPr>
        <xdr:cNvPr id="2" name="矢印: 下 1">
          <a:extLst>
            <a:ext uri="{FF2B5EF4-FFF2-40B4-BE49-F238E27FC236}">
              <a16:creationId xmlns:a16="http://schemas.microsoft.com/office/drawing/2014/main" id="{01F39DD9-14FF-4CC8-8ED7-DD8F03BDC216}"/>
            </a:ext>
          </a:extLst>
        </xdr:cNvPr>
        <xdr:cNvSpPr/>
      </xdr:nvSpPr>
      <xdr:spPr>
        <a:xfrm>
          <a:off x="3773501" y="27070243"/>
          <a:ext cx="690843" cy="440732"/>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304801</xdr:colOff>
      <xdr:row>211</xdr:row>
      <xdr:rowOff>53788</xdr:rowOff>
    </xdr:from>
    <xdr:to>
      <xdr:col>4</xdr:col>
      <xdr:colOff>993739</xdr:colOff>
      <xdr:row>213</xdr:row>
      <xdr:rowOff>146722</xdr:rowOff>
    </xdr:to>
    <xdr:sp macro="" textlink="">
      <xdr:nvSpPr>
        <xdr:cNvPr id="3" name="矢印: 下 2">
          <a:extLst>
            <a:ext uri="{FF2B5EF4-FFF2-40B4-BE49-F238E27FC236}">
              <a16:creationId xmlns:a16="http://schemas.microsoft.com/office/drawing/2014/main" id="{70A6419D-E804-47CA-A32B-1A9F204E236D}"/>
            </a:ext>
          </a:extLst>
        </xdr:cNvPr>
        <xdr:cNvSpPr/>
      </xdr:nvSpPr>
      <xdr:spPr>
        <a:xfrm>
          <a:off x="3771901" y="33128398"/>
          <a:ext cx="688938" cy="430119"/>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62753</xdr:colOff>
      <xdr:row>11</xdr:row>
      <xdr:rowOff>35859</xdr:rowOff>
    </xdr:from>
    <xdr:to>
      <xdr:col>8</xdr:col>
      <xdr:colOff>313765</xdr:colOff>
      <xdr:row>20</xdr:row>
      <xdr:rowOff>206188</xdr:rowOff>
    </xdr:to>
    <xdr:sp macro="" textlink="">
      <xdr:nvSpPr>
        <xdr:cNvPr id="4" name="右中かっこ 3">
          <a:extLst>
            <a:ext uri="{FF2B5EF4-FFF2-40B4-BE49-F238E27FC236}">
              <a16:creationId xmlns:a16="http://schemas.microsoft.com/office/drawing/2014/main" id="{478F23A8-6D42-41DD-A4DC-E37798B743AB}"/>
            </a:ext>
          </a:extLst>
        </xdr:cNvPr>
        <xdr:cNvSpPr/>
      </xdr:nvSpPr>
      <xdr:spPr>
        <a:xfrm>
          <a:off x="8669543" y="3255309"/>
          <a:ext cx="256727"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53788</xdr:colOff>
      <xdr:row>32</xdr:row>
      <xdr:rowOff>35859</xdr:rowOff>
    </xdr:from>
    <xdr:to>
      <xdr:col>8</xdr:col>
      <xdr:colOff>304800</xdr:colOff>
      <xdr:row>41</xdr:row>
      <xdr:rowOff>206188</xdr:rowOff>
    </xdr:to>
    <xdr:sp macro="" textlink="">
      <xdr:nvSpPr>
        <xdr:cNvPr id="5" name="右中かっこ 4">
          <a:extLst>
            <a:ext uri="{FF2B5EF4-FFF2-40B4-BE49-F238E27FC236}">
              <a16:creationId xmlns:a16="http://schemas.microsoft.com/office/drawing/2014/main" id="{39BB483F-A300-497B-8E2D-EB5D68AA0145}"/>
            </a:ext>
          </a:extLst>
        </xdr:cNvPr>
        <xdr:cNvSpPr/>
      </xdr:nvSpPr>
      <xdr:spPr>
        <a:xfrm>
          <a:off x="8668198" y="6293784"/>
          <a:ext cx="247202"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62752</xdr:colOff>
      <xdr:row>53</xdr:row>
      <xdr:rowOff>44823</xdr:rowOff>
    </xdr:from>
    <xdr:to>
      <xdr:col>8</xdr:col>
      <xdr:colOff>313764</xdr:colOff>
      <xdr:row>62</xdr:row>
      <xdr:rowOff>215152</xdr:rowOff>
    </xdr:to>
    <xdr:sp macro="" textlink="">
      <xdr:nvSpPr>
        <xdr:cNvPr id="6" name="右中かっこ 5">
          <a:extLst>
            <a:ext uri="{FF2B5EF4-FFF2-40B4-BE49-F238E27FC236}">
              <a16:creationId xmlns:a16="http://schemas.microsoft.com/office/drawing/2014/main" id="{54250352-7EDE-45D5-A174-680B1ACF9DED}"/>
            </a:ext>
          </a:extLst>
        </xdr:cNvPr>
        <xdr:cNvSpPr/>
      </xdr:nvSpPr>
      <xdr:spPr>
        <a:xfrm>
          <a:off x="8669542" y="9343128"/>
          <a:ext cx="256727" cy="2439297"/>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80683</xdr:colOff>
      <xdr:row>74</xdr:row>
      <xdr:rowOff>62753</xdr:rowOff>
    </xdr:from>
    <xdr:to>
      <xdr:col>8</xdr:col>
      <xdr:colOff>331695</xdr:colOff>
      <xdr:row>83</xdr:row>
      <xdr:rowOff>233082</xdr:rowOff>
    </xdr:to>
    <xdr:sp macro="" textlink="">
      <xdr:nvSpPr>
        <xdr:cNvPr id="7" name="右中かっこ 6">
          <a:extLst>
            <a:ext uri="{FF2B5EF4-FFF2-40B4-BE49-F238E27FC236}">
              <a16:creationId xmlns:a16="http://schemas.microsoft.com/office/drawing/2014/main" id="{2394DF78-621E-48DE-B876-9D2183061619}"/>
            </a:ext>
          </a:extLst>
        </xdr:cNvPr>
        <xdr:cNvSpPr/>
      </xdr:nvSpPr>
      <xdr:spPr>
        <a:xfrm>
          <a:off x="8693188" y="12117593"/>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416747</xdr:colOff>
      <xdr:row>96</xdr:row>
      <xdr:rowOff>259641</xdr:rowOff>
    </xdr:from>
    <xdr:to>
      <xdr:col>9</xdr:col>
      <xdr:colOff>822288</xdr:colOff>
      <xdr:row>103</xdr:row>
      <xdr:rowOff>40005</xdr:rowOff>
    </xdr:to>
    <xdr:sp macro="" textlink="">
      <xdr:nvSpPr>
        <xdr:cNvPr id="8" name="テキスト ボックス 7">
          <a:extLst>
            <a:ext uri="{FF2B5EF4-FFF2-40B4-BE49-F238E27FC236}">
              <a16:creationId xmlns:a16="http://schemas.microsoft.com/office/drawing/2014/main" id="{3C69D5D3-7D9A-4258-A4C8-D47EE23C13EB}"/>
            </a:ext>
          </a:extLst>
        </xdr:cNvPr>
        <xdr:cNvSpPr txBox="1"/>
      </xdr:nvSpPr>
      <xdr:spPr>
        <a:xfrm>
          <a:off x="9027347" y="15631086"/>
          <a:ext cx="1687606" cy="1715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80683</xdr:colOff>
      <xdr:row>95</xdr:row>
      <xdr:rowOff>53789</xdr:rowOff>
    </xdr:from>
    <xdr:to>
      <xdr:col>8</xdr:col>
      <xdr:colOff>331695</xdr:colOff>
      <xdr:row>104</xdr:row>
      <xdr:rowOff>224118</xdr:rowOff>
    </xdr:to>
    <xdr:sp macro="" textlink="">
      <xdr:nvSpPr>
        <xdr:cNvPr id="9" name="右中かっこ 8">
          <a:extLst>
            <a:ext uri="{FF2B5EF4-FFF2-40B4-BE49-F238E27FC236}">
              <a16:creationId xmlns:a16="http://schemas.microsoft.com/office/drawing/2014/main" id="{D082C6AD-53E9-4208-8AEE-E0C3EA09C8CC}"/>
            </a:ext>
          </a:extLst>
        </xdr:cNvPr>
        <xdr:cNvSpPr/>
      </xdr:nvSpPr>
      <xdr:spPr>
        <a:xfrm>
          <a:off x="8693188" y="15154724"/>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116</xdr:row>
      <xdr:rowOff>44823</xdr:rowOff>
    </xdr:from>
    <xdr:to>
      <xdr:col>8</xdr:col>
      <xdr:colOff>340659</xdr:colOff>
      <xdr:row>125</xdr:row>
      <xdr:rowOff>215152</xdr:rowOff>
    </xdr:to>
    <xdr:sp macro="" textlink="">
      <xdr:nvSpPr>
        <xdr:cNvPr id="10" name="右中かっこ 9">
          <a:extLst>
            <a:ext uri="{FF2B5EF4-FFF2-40B4-BE49-F238E27FC236}">
              <a16:creationId xmlns:a16="http://schemas.microsoft.com/office/drawing/2014/main" id="{17109AA8-C105-4393-8060-4E0700C3266A}"/>
            </a:ext>
          </a:extLst>
        </xdr:cNvPr>
        <xdr:cNvSpPr/>
      </xdr:nvSpPr>
      <xdr:spPr>
        <a:xfrm>
          <a:off x="8704057" y="18182328"/>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137</xdr:row>
      <xdr:rowOff>71718</xdr:rowOff>
    </xdr:from>
    <xdr:to>
      <xdr:col>8</xdr:col>
      <xdr:colOff>340659</xdr:colOff>
      <xdr:row>146</xdr:row>
      <xdr:rowOff>242047</xdr:rowOff>
    </xdr:to>
    <xdr:sp macro="" textlink="">
      <xdr:nvSpPr>
        <xdr:cNvPr id="11" name="右中かっこ 10">
          <a:extLst>
            <a:ext uri="{FF2B5EF4-FFF2-40B4-BE49-F238E27FC236}">
              <a16:creationId xmlns:a16="http://schemas.microsoft.com/office/drawing/2014/main" id="{74DE1466-FB81-45C3-92A0-71E8C878F22D}"/>
            </a:ext>
          </a:extLst>
        </xdr:cNvPr>
        <xdr:cNvSpPr/>
      </xdr:nvSpPr>
      <xdr:spPr>
        <a:xfrm>
          <a:off x="8704057" y="21243888"/>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107577</xdr:colOff>
      <xdr:row>158</xdr:row>
      <xdr:rowOff>89647</xdr:rowOff>
    </xdr:from>
    <xdr:to>
      <xdr:col>8</xdr:col>
      <xdr:colOff>358589</xdr:colOff>
      <xdr:row>167</xdr:row>
      <xdr:rowOff>259976</xdr:rowOff>
    </xdr:to>
    <xdr:sp macro="" textlink="">
      <xdr:nvSpPr>
        <xdr:cNvPr id="12" name="右中かっこ 11">
          <a:extLst>
            <a:ext uri="{FF2B5EF4-FFF2-40B4-BE49-F238E27FC236}">
              <a16:creationId xmlns:a16="http://schemas.microsoft.com/office/drawing/2014/main" id="{F8F69841-D43A-4C80-9795-20DAE6D5B4BF}"/>
            </a:ext>
          </a:extLst>
        </xdr:cNvPr>
        <xdr:cNvSpPr/>
      </xdr:nvSpPr>
      <xdr:spPr>
        <a:xfrm>
          <a:off x="8716272" y="24306007"/>
          <a:ext cx="256727"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358588</xdr:colOff>
      <xdr:row>204</xdr:row>
      <xdr:rowOff>18184</xdr:rowOff>
    </xdr:from>
    <xdr:to>
      <xdr:col>13</xdr:col>
      <xdr:colOff>170584</xdr:colOff>
      <xdr:row>213</xdr:row>
      <xdr:rowOff>156882</xdr:rowOff>
    </xdr:to>
    <xdr:sp macro="" textlink="">
      <xdr:nvSpPr>
        <xdr:cNvPr id="13" name="テキスト ボックス 12">
          <a:extLst>
            <a:ext uri="{FF2B5EF4-FFF2-40B4-BE49-F238E27FC236}">
              <a16:creationId xmlns:a16="http://schemas.microsoft.com/office/drawing/2014/main" id="{25DEB3F5-83B0-4F80-A24E-50D35D25B83B}"/>
            </a:ext>
          </a:extLst>
        </xdr:cNvPr>
        <xdr:cNvSpPr txBox="1"/>
      </xdr:nvSpPr>
      <xdr:spPr>
        <a:xfrm>
          <a:off x="12830623" y="31263994"/>
          <a:ext cx="1774146" cy="230849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交付決定額（応募申請時に様式第１の別紙１</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に記載の「補助金交付申請額」）を入力してください。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減額で交付決定となっている方でご不明な場合は、事務局までご相談ください。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1285336</xdr:colOff>
      <xdr:row>208</xdr:row>
      <xdr:rowOff>77469</xdr:rowOff>
    </xdr:from>
    <xdr:to>
      <xdr:col>11</xdr:col>
      <xdr:colOff>358588</xdr:colOff>
      <xdr:row>208</xdr:row>
      <xdr:rowOff>155276</xdr:rowOff>
    </xdr:to>
    <xdr:cxnSp macro="">
      <xdr:nvCxnSpPr>
        <xdr:cNvPr id="14" name="直線矢印コネクタ 13">
          <a:extLst>
            <a:ext uri="{FF2B5EF4-FFF2-40B4-BE49-F238E27FC236}">
              <a16:creationId xmlns:a16="http://schemas.microsoft.com/office/drawing/2014/main" id="{F8CEB26D-7BC5-41D7-AF5F-2F2918DE1CCD}"/>
            </a:ext>
          </a:extLst>
        </xdr:cNvPr>
        <xdr:cNvCxnSpPr>
          <a:stCxn id="13" idx="1"/>
        </xdr:cNvCxnSpPr>
      </xdr:nvCxnSpPr>
      <xdr:spPr>
        <a:xfrm flipH="1">
          <a:off x="12465781" y="32424369"/>
          <a:ext cx="364842" cy="778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1234440</xdr:colOff>
      <xdr:row>215</xdr:row>
      <xdr:rowOff>655320</xdr:rowOff>
    </xdr:from>
    <xdr:to>
      <xdr:col>7</xdr:col>
      <xdr:colOff>53340</xdr:colOff>
      <xdr:row>220</xdr:row>
      <xdr:rowOff>53340</xdr:rowOff>
    </xdr:to>
    <xdr:sp macro="" textlink="">
      <xdr:nvSpPr>
        <xdr:cNvPr id="15" name="四角形: 角を丸くする 14">
          <a:extLst>
            <a:ext uri="{FF2B5EF4-FFF2-40B4-BE49-F238E27FC236}">
              <a16:creationId xmlns:a16="http://schemas.microsoft.com/office/drawing/2014/main" id="{FE25A1BC-126D-4492-8B87-50684BFEE455}"/>
            </a:ext>
          </a:extLst>
        </xdr:cNvPr>
        <xdr:cNvSpPr/>
      </xdr:nvSpPr>
      <xdr:spPr>
        <a:xfrm>
          <a:off x="3419475" y="34413825"/>
          <a:ext cx="3962400" cy="1933575"/>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267522</xdr:colOff>
      <xdr:row>217</xdr:row>
      <xdr:rowOff>113478</xdr:rowOff>
    </xdr:from>
    <xdr:to>
      <xdr:col>7</xdr:col>
      <xdr:colOff>710976</xdr:colOff>
      <xdr:row>218</xdr:row>
      <xdr:rowOff>345216</xdr:rowOff>
    </xdr:to>
    <xdr:sp macro="" textlink="">
      <xdr:nvSpPr>
        <xdr:cNvPr id="16" name="矢印: 下 15">
          <a:extLst>
            <a:ext uri="{FF2B5EF4-FFF2-40B4-BE49-F238E27FC236}">
              <a16:creationId xmlns:a16="http://schemas.microsoft.com/office/drawing/2014/main" id="{2D910FC0-9B55-4A41-9FF8-C8BD667FC3D9}"/>
            </a:ext>
          </a:extLst>
        </xdr:cNvPr>
        <xdr:cNvSpPr/>
      </xdr:nvSpPr>
      <xdr:spPr>
        <a:xfrm rot="16200000">
          <a:off x="7467600" y="35156775"/>
          <a:ext cx="688938" cy="439644"/>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943166</xdr:colOff>
      <xdr:row>215</xdr:row>
      <xdr:rowOff>249827</xdr:rowOff>
    </xdr:from>
    <xdr:to>
      <xdr:col>12</xdr:col>
      <xdr:colOff>552451</xdr:colOff>
      <xdr:row>221</xdr:row>
      <xdr:rowOff>85725</xdr:rowOff>
    </xdr:to>
    <xdr:sp macro="" textlink="">
      <xdr:nvSpPr>
        <xdr:cNvPr id="17" name="テキスト ボックス 16">
          <a:extLst>
            <a:ext uri="{FF2B5EF4-FFF2-40B4-BE49-F238E27FC236}">
              <a16:creationId xmlns:a16="http://schemas.microsoft.com/office/drawing/2014/main" id="{FE5F4C92-3525-40D7-B858-CD434150CE0F}"/>
            </a:ext>
          </a:extLst>
        </xdr:cNvPr>
        <xdr:cNvSpPr txBox="1"/>
      </xdr:nvSpPr>
      <xdr:spPr>
        <a:xfrm>
          <a:off x="8267891" y="34006427"/>
          <a:ext cx="5429060" cy="282674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p>
        <a:p>
          <a:endParaRPr kumimoji="1" lang="ja-JP" altLang="en-US"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赤枠の数値を実績報告書様式第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別紙２の</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の実績欄にご入力ください。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案件以上（複数国申請を含む）交付決定を受けた方</a:t>
          </a:r>
        </a:p>
        <a:p>
          <a:pPr>
            <a:spcBef>
              <a:spcPts val="0"/>
            </a:spcBef>
          </a:pPr>
          <a:r>
            <a:rPr kumimoji="1" lang="ja-JP" altLang="en-US" sz="1400">
              <a:latin typeface="BIZ UDPゴシック" panose="020B0400000000000000" pitchFamily="50" charset="-128"/>
              <a:ea typeface="BIZ UDPゴシック" panose="020B0400000000000000" pitchFamily="50" charset="-128"/>
            </a:rPr>
            <a:t>　内訳シートを採択案件ごとに作成し、各シートで産出された赤枠部分を合算した、合計シート（様式第６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へご入力ください。</a:t>
          </a:r>
        </a:p>
      </xdr:txBody>
    </xdr:sp>
    <xdr:clientData/>
  </xdr:twoCellAnchor>
  <xdr:twoCellAnchor>
    <xdr:from>
      <xdr:col>0</xdr:col>
      <xdr:colOff>34738</xdr:colOff>
      <xdr:row>183</xdr:row>
      <xdr:rowOff>489857</xdr:rowOff>
    </xdr:from>
    <xdr:to>
      <xdr:col>10</xdr:col>
      <xdr:colOff>33943</xdr:colOff>
      <xdr:row>204</xdr:row>
      <xdr:rowOff>1</xdr:rowOff>
    </xdr:to>
    <xdr:sp macro="" textlink="">
      <xdr:nvSpPr>
        <xdr:cNvPr id="18" name="四角形: 角を丸くする 17">
          <a:extLst>
            <a:ext uri="{FF2B5EF4-FFF2-40B4-BE49-F238E27FC236}">
              <a16:creationId xmlns:a16="http://schemas.microsoft.com/office/drawing/2014/main" id="{D59BACFD-96A9-46D0-ABE7-BF7F605A1813}"/>
            </a:ext>
          </a:extLst>
        </xdr:cNvPr>
        <xdr:cNvSpPr/>
      </xdr:nvSpPr>
      <xdr:spPr>
        <a:xfrm>
          <a:off x="34738" y="28472402"/>
          <a:ext cx="11179650" cy="2769599"/>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281941</xdr:colOff>
      <xdr:row>187</xdr:row>
      <xdr:rowOff>201757</xdr:rowOff>
    </xdr:from>
    <xdr:to>
      <xdr:col>13</xdr:col>
      <xdr:colOff>521278</xdr:colOff>
      <xdr:row>190</xdr:row>
      <xdr:rowOff>63925</xdr:rowOff>
    </xdr:to>
    <xdr:sp macro="" textlink="">
      <xdr:nvSpPr>
        <xdr:cNvPr id="19" name="矢印: 下 18">
          <a:extLst>
            <a:ext uri="{FF2B5EF4-FFF2-40B4-BE49-F238E27FC236}">
              <a16:creationId xmlns:a16="http://schemas.microsoft.com/office/drawing/2014/main" id="{A6F7994E-5776-4355-8569-02BBE8EA7746}"/>
            </a:ext>
          </a:extLst>
        </xdr:cNvPr>
        <xdr:cNvSpPr/>
      </xdr:nvSpPr>
      <xdr:spPr>
        <a:xfrm rot="16200000">
          <a:off x="14489421" y="29738792"/>
          <a:ext cx="685128" cy="231717"/>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658703</xdr:colOff>
      <xdr:row>186</xdr:row>
      <xdr:rowOff>6579</xdr:rowOff>
    </xdr:from>
    <xdr:to>
      <xdr:col>22</xdr:col>
      <xdr:colOff>1906</xdr:colOff>
      <xdr:row>206</xdr:row>
      <xdr:rowOff>17145</xdr:rowOff>
    </xdr:to>
    <xdr:sp macro="" textlink="">
      <xdr:nvSpPr>
        <xdr:cNvPr id="20" name="テキスト ボックス 19">
          <a:extLst>
            <a:ext uri="{FF2B5EF4-FFF2-40B4-BE49-F238E27FC236}">
              <a16:creationId xmlns:a16="http://schemas.microsoft.com/office/drawing/2014/main" id="{6A247236-E6EE-4602-9063-98ABC1D75AD9}"/>
            </a:ext>
          </a:extLst>
        </xdr:cNvPr>
        <xdr:cNvSpPr txBox="1"/>
      </xdr:nvSpPr>
      <xdr:spPr>
        <a:xfrm>
          <a:off x="15089078" y="29038779"/>
          <a:ext cx="5991653" cy="277281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赤枠の数値（翻訳費用に関しては、（翻訳費用合計））を出願国地域ごとに様式第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にご入力ください。</a:t>
          </a:r>
          <a:endParaRPr kumimoji="1" lang="en-US" altLang="ja-JP" sz="14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600"/>
            </a:spcBef>
            <a:spcAft>
              <a:spcPts val="0"/>
            </a:spcAft>
            <a:buClrTx/>
            <a:buSzTx/>
            <a:buFontTx/>
            <a:buNone/>
            <a:tabLst/>
            <a:defRPr/>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案件ごと、出願国地域ごとに様式第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別紙２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にご入力ください。（別案件で同じ国があったとしても合算する必要はありません。）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合計シートの１２行目以降にて、内訳に入力した内容が自動的に反映される一覧表がございますので、適宜ご参照ください。</a:t>
          </a:r>
          <a:endParaRPr lang="ja-JP" altLang="ja-JP" sz="1400">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85725</xdr:colOff>
      <xdr:row>184</xdr:row>
      <xdr:rowOff>85725</xdr:rowOff>
    </xdr:from>
    <xdr:to>
      <xdr:col>11</xdr:col>
      <xdr:colOff>340547</xdr:colOff>
      <xdr:row>193</xdr:row>
      <xdr:rowOff>254149</xdr:rowOff>
    </xdr:to>
    <xdr:sp macro="" textlink="">
      <xdr:nvSpPr>
        <xdr:cNvPr id="22" name="右中かっこ 21">
          <a:extLst>
            <a:ext uri="{FF2B5EF4-FFF2-40B4-BE49-F238E27FC236}">
              <a16:creationId xmlns:a16="http://schemas.microsoft.com/office/drawing/2014/main" id="{FC9A5E7E-7803-4821-96A7-9BDE663BEFAF}"/>
            </a:ext>
          </a:extLst>
        </xdr:cNvPr>
        <xdr:cNvSpPr/>
      </xdr:nvSpPr>
      <xdr:spPr>
        <a:xfrm>
          <a:off x="12555855" y="28567380"/>
          <a:ext cx="252917" cy="264873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436693</xdr:colOff>
      <xdr:row>77</xdr:row>
      <xdr:rowOff>24765</xdr:rowOff>
    </xdr:from>
    <xdr:to>
      <xdr:col>9</xdr:col>
      <xdr:colOff>840105</xdr:colOff>
      <xdr:row>80</xdr:row>
      <xdr:rowOff>238125</xdr:rowOff>
    </xdr:to>
    <xdr:sp macro="" textlink="">
      <xdr:nvSpPr>
        <xdr:cNvPr id="23" name="テキスト ボックス 22">
          <a:extLst>
            <a:ext uri="{FF2B5EF4-FFF2-40B4-BE49-F238E27FC236}">
              <a16:creationId xmlns:a16="http://schemas.microsoft.com/office/drawing/2014/main" id="{1A98676C-0291-4B08-AFBD-00548484CEA7}"/>
            </a:ext>
          </a:extLst>
        </xdr:cNvPr>
        <xdr:cNvSpPr txBox="1"/>
      </xdr:nvSpPr>
      <xdr:spPr>
        <a:xfrm>
          <a:off x="9051103" y="12908280"/>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438150</xdr:colOff>
      <xdr:row>55</xdr:row>
      <xdr:rowOff>171450</xdr:rowOff>
    </xdr:from>
    <xdr:to>
      <xdr:col>9</xdr:col>
      <xdr:colOff>841562</xdr:colOff>
      <xdr:row>59</xdr:row>
      <xdr:rowOff>112395</xdr:rowOff>
    </xdr:to>
    <xdr:sp macro="" textlink="">
      <xdr:nvSpPr>
        <xdr:cNvPr id="24" name="テキスト ボックス 23">
          <a:extLst>
            <a:ext uri="{FF2B5EF4-FFF2-40B4-BE49-F238E27FC236}">
              <a16:creationId xmlns:a16="http://schemas.microsoft.com/office/drawing/2014/main" id="{53774ECA-BF21-4060-9741-F2F1A867F682}"/>
            </a:ext>
          </a:extLst>
        </xdr:cNvPr>
        <xdr:cNvSpPr txBox="1"/>
      </xdr:nvSpPr>
      <xdr:spPr>
        <a:xfrm>
          <a:off x="9044940" y="10016490"/>
          <a:ext cx="1693097" cy="1049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400050</xdr:colOff>
      <xdr:row>35</xdr:row>
      <xdr:rowOff>47625</xdr:rowOff>
    </xdr:from>
    <xdr:to>
      <xdr:col>9</xdr:col>
      <xdr:colOff>803462</xdr:colOff>
      <xdr:row>38</xdr:row>
      <xdr:rowOff>264795</xdr:rowOff>
    </xdr:to>
    <xdr:sp macro="" textlink="">
      <xdr:nvSpPr>
        <xdr:cNvPr id="25" name="テキスト ボックス 24">
          <a:extLst>
            <a:ext uri="{FF2B5EF4-FFF2-40B4-BE49-F238E27FC236}">
              <a16:creationId xmlns:a16="http://schemas.microsoft.com/office/drawing/2014/main" id="{12DA4C95-B5FF-49EE-8F42-16C978D1A906}"/>
            </a:ext>
          </a:extLst>
        </xdr:cNvPr>
        <xdr:cNvSpPr txBox="1"/>
      </xdr:nvSpPr>
      <xdr:spPr>
        <a:xfrm>
          <a:off x="9006840" y="7136130"/>
          <a:ext cx="1693097"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419100</xdr:colOff>
      <xdr:row>14</xdr:row>
      <xdr:rowOff>28575</xdr:rowOff>
    </xdr:from>
    <xdr:to>
      <xdr:col>9</xdr:col>
      <xdr:colOff>822512</xdr:colOff>
      <xdr:row>17</xdr:row>
      <xdr:rowOff>245745</xdr:rowOff>
    </xdr:to>
    <xdr:sp macro="" textlink="">
      <xdr:nvSpPr>
        <xdr:cNvPr id="26" name="テキスト ボックス 25">
          <a:extLst>
            <a:ext uri="{FF2B5EF4-FFF2-40B4-BE49-F238E27FC236}">
              <a16:creationId xmlns:a16="http://schemas.microsoft.com/office/drawing/2014/main" id="{D09844B3-103A-4FDF-8FB3-503EA146D178}"/>
            </a:ext>
          </a:extLst>
        </xdr:cNvPr>
        <xdr:cNvSpPr txBox="1"/>
      </xdr:nvSpPr>
      <xdr:spPr>
        <a:xfrm>
          <a:off x="9029700" y="4074795"/>
          <a:ext cx="1685477"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447675</xdr:colOff>
      <xdr:row>117</xdr:row>
      <xdr:rowOff>243840</xdr:rowOff>
    </xdr:from>
    <xdr:to>
      <xdr:col>9</xdr:col>
      <xdr:colOff>845596</xdr:colOff>
      <xdr:row>124</xdr:row>
      <xdr:rowOff>22299</xdr:rowOff>
    </xdr:to>
    <xdr:sp macro="" textlink="">
      <xdr:nvSpPr>
        <xdr:cNvPr id="27" name="テキスト ボックス 26">
          <a:extLst>
            <a:ext uri="{FF2B5EF4-FFF2-40B4-BE49-F238E27FC236}">
              <a16:creationId xmlns:a16="http://schemas.microsoft.com/office/drawing/2014/main" id="{7481B971-4919-48E7-B89F-F6EBAF8115F5}"/>
            </a:ext>
          </a:extLst>
        </xdr:cNvPr>
        <xdr:cNvSpPr txBox="1"/>
      </xdr:nvSpPr>
      <xdr:spPr>
        <a:xfrm>
          <a:off x="9056370" y="18659475"/>
          <a:ext cx="1687606" cy="1704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485775</xdr:colOff>
      <xdr:row>138</xdr:row>
      <xdr:rowOff>219075</xdr:rowOff>
    </xdr:from>
    <xdr:to>
      <xdr:col>9</xdr:col>
      <xdr:colOff>883696</xdr:colOff>
      <xdr:row>144</xdr:row>
      <xdr:rowOff>268044</xdr:rowOff>
    </xdr:to>
    <xdr:sp macro="" textlink="">
      <xdr:nvSpPr>
        <xdr:cNvPr id="28" name="テキスト ボックス 27">
          <a:extLst>
            <a:ext uri="{FF2B5EF4-FFF2-40B4-BE49-F238E27FC236}">
              <a16:creationId xmlns:a16="http://schemas.microsoft.com/office/drawing/2014/main" id="{FB12F14C-0E55-4158-8E91-5CF40FA6689E}"/>
            </a:ext>
          </a:extLst>
        </xdr:cNvPr>
        <xdr:cNvSpPr txBox="1"/>
      </xdr:nvSpPr>
      <xdr:spPr>
        <a:xfrm>
          <a:off x="9094470" y="21667470"/>
          <a:ext cx="1687606" cy="1708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495300</xdr:colOff>
      <xdr:row>160</xdr:row>
      <xdr:rowOff>9525</xdr:rowOff>
    </xdr:from>
    <xdr:to>
      <xdr:col>9</xdr:col>
      <xdr:colOff>893221</xdr:colOff>
      <xdr:row>166</xdr:row>
      <xdr:rowOff>58494</xdr:rowOff>
    </xdr:to>
    <xdr:sp macro="" textlink="">
      <xdr:nvSpPr>
        <xdr:cNvPr id="29" name="テキスト ボックス 28">
          <a:extLst>
            <a:ext uri="{FF2B5EF4-FFF2-40B4-BE49-F238E27FC236}">
              <a16:creationId xmlns:a16="http://schemas.microsoft.com/office/drawing/2014/main" id="{C8BBCD90-D9AE-4264-ABE6-3C122F0000CC}"/>
            </a:ext>
          </a:extLst>
        </xdr:cNvPr>
        <xdr:cNvSpPr txBox="1"/>
      </xdr:nvSpPr>
      <xdr:spPr>
        <a:xfrm>
          <a:off x="9105900" y="24776430"/>
          <a:ext cx="1687606" cy="17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11</xdr:col>
      <xdr:colOff>447675</xdr:colOff>
      <xdr:row>187</xdr:row>
      <xdr:rowOff>81915</xdr:rowOff>
    </xdr:from>
    <xdr:to>
      <xdr:col>13</xdr:col>
      <xdr:colOff>172907</xdr:colOff>
      <xdr:row>191</xdr:row>
      <xdr:rowOff>28575</xdr:rowOff>
    </xdr:to>
    <xdr:sp macro="" textlink="">
      <xdr:nvSpPr>
        <xdr:cNvPr id="30" name="テキスト ボックス 29">
          <a:extLst>
            <a:ext uri="{FF2B5EF4-FFF2-40B4-BE49-F238E27FC236}">
              <a16:creationId xmlns:a16="http://schemas.microsoft.com/office/drawing/2014/main" id="{A7ADFE06-4FE9-49B9-8C84-E7D6CE8C5B07}"/>
            </a:ext>
          </a:extLst>
        </xdr:cNvPr>
        <xdr:cNvSpPr txBox="1"/>
      </xdr:nvSpPr>
      <xdr:spPr>
        <a:xfrm>
          <a:off x="12913995" y="29392245"/>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xdr:row>
      <xdr:rowOff>0</xdr:rowOff>
    </xdr:from>
    <xdr:to>
      <xdr:col>14</xdr:col>
      <xdr:colOff>658458</xdr:colOff>
      <xdr:row>12</xdr:row>
      <xdr:rowOff>244737</xdr:rowOff>
    </xdr:to>
    <xdr:sp macro="" textlink="">
      <xdr:nvSpPr>
        <xdr:cNvPr id="21" name="テキスト ボックス 20">
          <a:extLst>
            <a:ext uri="{FF2B5EF4-FFF2-40B4-BE49-F238E27FC236}">
              <a16:creationId xmlns:a16="http://schemas.microsoft.com/office/drawing/2014/main" id="{4CECE04A-A40E-4C36-BCE5-67F278BFB7E5}"/>
            </a:ext>
          </a:extLst>
        </xdr:cNvPr>
        <xdr:cNvSpPr txBox="1"/>
      </xdr:nvSpPr>
      <xdr:spPr>
        <a:xfrm>
          <a:off x="9906000" y="952500"/>
          <a:ext cx="6510618" cy="27898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・本資料に内訳を入力していただくと、実績報告書の様式第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別紙２の作成ができるようになっています。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案件で複数国に出願する場合、</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案件以上ある補助事業者の場合、本紙をご利用いただくと、実績報告書様式第６別紙２入力内容が合算されるので便利です。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案件以上採択された法人様については、本シートを</a:t>
          </a:r>
          <a:r>
            <a:rPr kumimoji="1" lang="ja-JP" altLang="en-US" sz="1400" b="1" u="dbl">
              <a:solidFill>
                <a:srgbClr val="FF0000"/>
              </a:solidFill>
              <a:latin typeface="BIZ UDPゴシック" panose="020B0400000000000000" pitchFamily="50" charset="-128"/>
              <a:ea typeface="BIZ UDPゴシック" panose="020B0400000000000000" pitchFamily="50" charset="-128"/>
            </a:rPr>
            <a:t>案件ごとに</a:t>
          </a:r>
          <a:r>
            <a:rPr kumimoji="1" lang="ja-JP" altLang="en-US" sz="1400">
              <a:latin typeface="BIZ UDPゴシック" panose="020B0400000000000000" pitchFamily="50" charset="-128"/>
              <a:ea typeface="BIZ UDPゴシック" panose="020B0400000000000000" pitchFamily="50" charset="-128"/>
            </a:rPr>
            <a:t>作成し、以下に算出される、</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の項目について、合計シート（様式第６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別紙２へご入力ください。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１案件で１１か国以上に申請した場合、</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行が不足する場合、</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列の前にある ＋ ボタン もしくは 同列上部の ２ ボタンを適宜</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押下してご入力ください。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306401</xdr:colOff>
      <xdr:row>178</xdr:row>
      <xdr:rowOff>99253</xdr:rowOff>
    </xdr:from>
    <xdr:to>
      <xdr:col>4</xdr:col>
      <xdr:colOff>995339</xdr:colOff>
      <xdr:row>181</xdr:row>
      <xdr:rowOff>18015</xdr:rowOff>
    </xdr:to>
    <xdr:sp macro="" textlink="">
      <xdr:nvSpPr>
        <xdr:cNvPr id="2" name="矢印: 下 1">
          <a:extLst>
            <a:ext uri="{FF2B5EF4-FFF2-40B4-BE49-F238E27FC236}">
              <a16:creationId xmlns:a16="http://schemas.microsoft.com/office/drawing/2014/main" id="{10B4EF84-523B-4EAC-BF02-ADBA96A4A8E8}"/>
            </a:ext>
          </a:extLst>
        </xdr:cNvPr>
        <xdr:cNvSpPr/>
      </xdr:nvSpPr>
      <xdr:spPr>
        <a:xfrm>
          <a:off x="3773501" y="27070243"/>
          <a:ext cx="690843" cy="440732"/>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304801</xdr:colOff>
      <xdr:row>211</xdr:row>
      <xdr:rowOff>53788</xdr:rowOff>
    </xdr:from>
    <xdr:to>
      <xdr:col>4</xdr:col>
      <xdr:colOff>993739</xdr:colOff>
      <xdr:row>213</xdr:row>
      <xdr:rowOff>146722</xdr:rowOff>
    </xdr:to>
    <xdr:sp macro="" textlink="">
      <xdr:nvSpPr>
        <xdr:cNvPr id="3" name="矢印: 下 2">
          <a:extLst>
            <a:ext uri="{FF2B5EF4-FFF2-40B4-BE49-F238E27FC236}">
              <a16:creationId xmlns:a16="http://schemas.microsoft.com/office/drawing/2014/main" id="{53B71C66-3857-4C80-B606-97A8B48570F7}"/>
            </a:ext>
          </a:extLst>
        </xdr:cNvPr>
        <xdr:cNvSpPr/>
      </xdr:nvSpPr>
      <xdr:spPr>
        <a:xfrm>
          <a:off x="3771901" y="33128398"/>
          <a:ext cx="688938" cy="430119"/>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62753</xdr:colOff>
      <xdr:row>11</xdr:row>
      <xdr:rowOff>35859</xdr:rowOff>
    </xdr:from>
    <xdr:to>
      <xdr:col>8</xdr:col>
      <xdr:colOff>313765</xdr:colOff>
      <xdr:row>20</xdr:row>
      <xdr:rowOff>206188</xdr:rowOff>
    </xdr:to>
    <xdr:sp macro="" textlink="">
      <xdr:nvSpPr>
        <xdr:cNvPr id="4" name="右中かっこ 3">
          <a:extLst>
            <a:ext uri="{FF2B5EF4-FFF2-40B4-BE49-F238E27FC236}">
              <a16:creationId xmlns:a16="http://schemas.microsoft.com/office/drawing/2014/main" id="{0BEEA4C1-10AA-4084-A636-ADEDE90E6C5E}"/>
            </a:ext>
          </a:extLst>
        </xdr:cNvPr>
        <xdr:cNvSpPr/>
      </xdr:nvSpPr>
      <xdr:spPr>
        <a:xfrm>
          <a:off x="8669543" y="3255309"/>
          <a:ext cx="256727"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53788</xdr:colOff>
      <xdr:row>32</xdr:row>
      <xdr:rowOff>35859</xdr:rowOff>
    </xdr:from>
    <xdr:to>
      <xdr:col>8</xdr:col>
      <xdr:colOff>304800</xdr:colOff>
      <xdr:row>41</xdr:row>
      <xdr:rowOff>206188</xdr:rowOff>
    </xdr:to>
    <xdr:sp macro="" textlink="">
      <xdr:nvSpPr>
        <xdr:cNvPr id="5" name="右中かっこ 4">
          <a:extLst>
            <a:ext uri="{FF2B5EF4-FFF2-40B4-BE49-F238E27FC236}">
              <a16:creationId xmlns:a16="http://schemas.microsoft.com/office/drawing/2014/main" id="{6A82027A-9EF6-49C1-8232-187DA0407A7F}"/>
            </a:ext>
          </a:extLst>
        </xdr:cNvPr>
        <xdr:cNvSpPr/>
      </xdr:nvSpPr>
      <xdr:spPr>
        <a:xfrm>
          <a:off x="8668198" y="6293784"/>
          <a:ext cx="247202"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62752</xdr:colOff>
      <xdr:row>53</xdr:row>
      <xdr:rowOff>44823</xdr:rowOff>
    </xdr:from>
    <xdr:to>
      <xdr:col>8</xdr:col>
      <xdr:colOff>313764</xdr:colOff>
      <xdr:row>62</xdr:row>
      <xdr:rowOff>215152</xdr:rowOff>
    </xdr:to>
    <xdr:sp macro="" textlink="">
      <xdr:nvSpPr>
        <xdr:cNvPr id="6" name="右中かっこ 5">
          <a:extLst>
            <a:ext uri="{FF2B5EF4-FFF2-40B4-BE49-F238E27FC236}">
              <a16:creationId xmlns:a16="http://schemas.microsoft.com/office/drawing/2014/main" id="{9E07C734-62A5-474F-951F-7384022CC763}"/>
            </a:ext>
          </a:extLst>
        </xdr:cNvPr>
        <xdr:cNvSpPr/>
      </xdr:nvSpPr>
      <xdr:spPr>
        <a:xfrm>
          <a:off x="8669542" y="9343128"/>
          <a:ext cx="256727" cy="2439297"/>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80683</xdr:colOff>
      <xdr:row>74</xdr:row>
      <xdr:rowOff>62753</xdr:rowOff>
    </xdr:from>
    <xdr:to>
      <xdr:col>8</xdr:col>
      <xdr:colOff>331695</xdr:colOff>
      <xdr:row>83</xdr:row>
      <xdr:rowOff>233082</xdr:rowOff>
    </xdr:to>
    <xdr:sp macro="" textlink="">
      <xdr:nvSpPr>
        <xdr:cNvPr id="7" name="右中かっこ 6">
          <a:extLst>
            <a:ext uri="{FF2B5EF4-FFF2-40B4-BE49-F238E27FC236}">
              <a16:creationId xmlns:a16="http://schemas.microsoft.com/office/drawing/2014/main" id="{C5A8F8F6-6C06-44BF-9062-527302D55F81}"/>
            </a:ext>
          </a:extLst>
        </xdr:cNvPr>
        <xdr:cNvSpPr/>
      </xdr:nvSpPr>
      <xdr:spPr>
        <a:xfrm>
          <a:off x="8693188" y="12117593"/>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416747</xdr:colOff>
      <xdr:row>96</xdr:row>
      <xdr:rowOff>259641</xdr:rowOff>
    </xdr:from>
    <xdr:to>
      <xdr:col>9</xdr:col>
      <xdr:colOff>822288</xdr:colOff>
      <xdr:row>103</xdr:row>
      <xdr:rowOff>40005</xdr:rowOff>
    </xdr:to>
    <xdr:sp macro="" textlink="">
      <xdr:nvSpPr>
        <xdr:cNvPr id="8" name="テキスト ボックス 7">
          <a:extLst>
            <a:ext uri="{FF2B5EF4-FFF2-40B4-BE49-F238E27FC236}">
              <a16:creationId xmlns:a16="http://schemas.microsoft.com/office/drawing/2014/main" id="{A233B9B4-7D66-4C5A-83BE-8DE7E0392B24}"/>
            </a:ext>
          </a:extLst>
        </xdr:cNvPr>
        <xdr:cNvSpPr txBox="1"/>
      </xdr:nvSpPr>
      <xdr:spPr>
        <a:xfrm>
          <a:off x="9027347" y="15631086"/>
          <a:ext cx="1687606" cy="1715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80683</xdr:colOff>
      <xdr:row>95</xdr:row>
      <xdr:rowOff>53789</xdr:rowOff>
    </xdr:from>
    <xdr:to>
      <xdr:col>8</xdr:col>
      <xdr:colOff>331695</xdr:colOff>
      <xdr:row>104</xdr:row>
      <xdr:rowOff>224118</xdr:rowOff>
    </xdr:to>
    <xdr:sp macro="" textlink="">
      <xdr:nvSpPr>
        <xdr:cNvPr id="9" name="右中かっこ 8">
          <a:extLst>
            <a:ext uri="{FF2B5EF4-FFF2-40B4-BE49-F238E27FC236}">
              <a16:creationId xmlns:a16="http://schemas.microsoft.com/office/drawing/2014/main" id="{B391D89F-43E9-4738-BE72-CF4616E9B347}"/>
            </a:ext>
          </a:extLst>
        </xdr:cNvPr>
        <xdr:cNvSpPr/>
      </xdr:nvSpPr>
      <xdr:spPr>
        <a:xfrm>
          <a:off x="8693188" y="15154724"/>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116</xdr:row>
      <xdr:rowOff>44823</xdr:rowOff>
    </xdr:from>
    <xdr:to>
      <xdr:col>8</xdr:col>
      <xdr:colOff>340659</xdr:colOff>
      <xdr:row>125</xdr:row>
      <xdr:rowOff>215152</xdr:rowOff>
    </xdr:to>
    <xdr:sp macro="" textlink="">
      <xdr:nvSpPr>
        <xdr:cNvPr id="10" name="右中かっこ 9">
          <a:extLst>
            <a:ext uri="{FF2B5EF4-FFF2-40B4-BE49-F238E27FC236}">
              <a16:creationId xmlns:a16="http://schemas.microsoft.com/office/drawing/2014/main" id="{4C081878-12D5-45C7-9EEA-3DEBFFDF50E2}"/>
            </a:ext>
          </a:extLst>
        </xdr:cNvPr>
        <xdr:cNvSpPr/>
      </xdr:nvSpPr>
      <xdr:spPr>
        <a:xfrm>
          <a:off x="8704057" y="18182328"/>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137</xdr:row>
      <xdr:rowOff>71718</xdr:rowOff>
    </xdr:from>
    <xdr:to>
      <xdr:col>8</xdr:col>
      <xdr:colOff>340659</xdr:colOff>
      <xdr:row>146</xdr:row>
      <xdr:rowOff>242047</xdr:rowOff>
    </xdr:to>
    <xdr:sp macro="" textlink="">
      <xdr:nvSpPr>
        <xdr:cNvPr id="11" name="右中かっこ 10">
          <a:extLst>
            <a:ext uri="{FF2B5EF4-FFF2-40B4-BE49-F238E27FC236}">
              <a16:creationId xmlns:a16="http://schemas.microsoft.com/office/drawing/2014/main" id="{043D9FB6-F110-463C-9D31-067722DF90FB}"/>
            </a:ext>
          </a:extLst>
        </xdr:cNvPr>
        <xdr:cNvSpPr/>
      </xdr:nvSpPr>
      <xdr:spPr>
        <a:xfrm>
          <a:off x="8704057" y="21243888"/>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107577</xdr:colOff>
      <xdr:row>158</xdr:row>
      <xdr:rowOff>89647</xdr:rowOff>
    </xdr:from>
    <xdr:to>
      <xdr:col>8</xdr:col>
      <xdr:colOff>358589</xdr:colOff>
      <xdr:row>167</xdr:row>
      <xdr:rowOff>259976</xdr:rowOff>
    </xdr:to>
    <xdr:sp macro="" textlink="">
      <xdr:nvSpPr>
        <xdr:cNvPr id="12" name="右中かっこ 11">
          <a:extLst>
            <a:ext uri="{FF2B5EF4-FFF2-40B4-BE49-F238E27FC236}">
              <a16:creationId xmlns:a16="http://schemas.microsoft.com/office/drawing/2014/main" id="{41B97D6A-C0CE-47A4-B020-3EFD1B0F8B43}"/>
            </a:ext>
          </a:extLst>
        </xdr:cNvPr>
        <xdr:cNvSpPr/>
      </xdr:nvSpPr>
      <xdr:spPr>
        <a:xfrm>
          <a:off x="8716272" y="24306007"/>
          <a:ext cx="256727"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358588</xdr:colOff>
      <xdr:row>204</xdr:row>
      <xdr:rowOff>18184</xdr:rowOff>
    </xdr:from>
    <xdr:to>
      <xdr:col>13</xdr:col>
      <xdr:colOff>170584</xdr:colOff>
      <xdr:row>213</xdr:row>
      <xdr:rowOff>156882</xdr:rowOff>
    </xdr:to>
    <xdr:sp macro="" textlink="">
      <xdr:nvSpPr>
        <xdr:cNvPr id="13" name="テキスト ボックス 12">
          <a:extLst>
            <a:ext uri="{FF2B5EF4-FFF2-40B4-BE49-F238E27FC236}">
              <a16:creationId xmlns:a16="http://schemas.microsoft.com/office/drawing/2014/main" id="{85C2838B-7D14-486A-87F9-5D3AE13999D3}"/>
            </a:ext>
          </a:extLst>
        </xdr:cNvPr>
        <xdr:cNvSpPr txBox="1"/>
      </xdr:nvSpPr>
      <xdr:spPr>
        <a:xfrm>
          <a:off x="12830623" y="31263994"/>
          <a:ext cx="1774146" cy="230849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交付決定額（応募申請時に様式第１の別紙１</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に記載の「補助金交付申請額」）を入力してください。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減額で交付決定となっている方でご不明な場合は、事務局までご相談ください。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1285336</xdr:colOff>
      <xdr:row>208</xdr:row>
      <xdr:rowOff>77469</xdr:rowOff>
    </xdr:from>
    <xdr:to>
      <xdr:col>11</xdr:col>
      <xdr:colOff>358588</xdr:colOff>
      <xdr:row>208</xdr:row>
      <xdr:rowOff>155276</xdr:rowOff>
    </xdr:to>
    <xdr:cxnSp macro="">
      <xdr:nvCxnSpPr>
        <xdr:cNvPr id="14" name="直線矢印コネクタ 13">
          <a:extLst>
            <a:ext uri="{FF2B5EF4-FFF2-40B4-BE49-F238E27FC236}">
              <a16:creationId xmlns:a16="http://schemas.microsoft.com/office/drawing/2014/main" id="{CD5B6E8F-706F-4CEF-972D-972E68B8DE38}"/>
            </a:ext>
          </a:extLst>
        </xdr:cNvPr>
        <xdr:cNvCxnSpPr>
          <a:stCxn id="13" idx="1"/>
        </xdr:cNvCxnSpPr>
      </xdr:nvCxnSpPr>
      <xdr:spPr>
        <a:xfrm flipH="1">
          <a:off x="12465781" y="32424369"/>
          <a:ext cx="364842" cy="778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1234440</xdr:colOff>
      <xdr:row>215</xdr:row>
      <xdr:rowOff>655320</xdr:rowOff>
    </xdr:from>
    <xdr:to>
      <xdr:col>7</xdr:col>
      <xdr:colOff>53340</xdr:colOff>
      <xdr:row>220</xdr:row>
      <xdr:rowOff>53340</xdr:rowOff>
    </xdr:to>
    <xdr:sp macro="" textlink="">
      <xdr:nvSpPr>
        <xdr:cNvPr id="15" name="四角形: 角を丸くする 14">
          <a:extLst>
            <a:ext uri="{FF2B5EF4-FFF2-40B4-BE49-F238E27FC236}">
              <a16:creationId xmlns:a16="http://schemas.microsoft.com/office/drawing/2014/main" id="{7411A05D-D86A-451C-BD6F-87E82E3424CC}"/>
            </a:ext>
          </a:extLst>
        </xdr:cNvPr>
        <xdr:cNvSpPr/>
      </xdr:nvSpPr>
      <xdr:spPr>
        <a:xfrm>
          <a:off x="3419475" y="34413825"/>
          <a:ext cx="3962400" cy="1933575"/>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267522</xdr:colOff>
      <xdr:row>217</xdr:row>
      <xdr:rowOff>113478</xdr:rowOff>
    </xdr:from>
    <xdr:to>
      <xdr:col>7</xdr:col>
      <xdr:colOff>710976</xdr:colOff>
      <xdr:row>218</xdr:row>
      <xdr:rowOff>345216</xdr:rowOff>
    </xdr:to>
    <xdr:sp macro="" textlink="">
      <xdr:nvSpPr>
        <xdr:cNvPr id="16" name="矢印: 下 15">
          <a:extLst>
            <a:ext uri="{FF2B5EF4-FFF2-40B4-BE49-F238E27FC236}">
              <a16:creationId xmlns:a16="http://schemas.microsoft.com/office/drawing/2014/main" id="{2D2635AD-C119-4A27-A65C-BBABB36B6F54}"/>
            </a:ext>
          </a:extLst>
        </xdr:cNvPr>
        <xdr:cNvSpPr/>
      </xdr:nvSpPr>
      <xdr:spPr>
        <a:xfrm rot="16200000">
          <a:off x="7467600" y="35156775"/>
          <a:ext cx="688938" cy="439644"/>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943166</xdr:colOff>
      <xdr:row>215</xdr:row>
      <xdr:rowOff>249827</xdr:rowOff>
    </xdr:from>
    <xdr:to>
      <xdr:col>12</xdr:col>
      <xdr:colOff>552451</xdr:colOff>
      <xdr:row>221</xdr:row>
      <xdr:rowOff>85725</xdr:rowOff>
    </xdr:to>
    <xdr:sp macro="" textlink="">
      <xdr:nvSpPr>
        <xdr:cNvPr id="17" name="テキスト ボックス 16">
          <a:extLst>
            <a:ext uri="{FF2B5EF4-FFF2-40B4-BE49-F238E27FC236}">
              <a16:creationId xmlns:a16="http://schemas.microsoft.com/office/drawing/2014/main" id="{33ED2ECD-3CFB-4609-AED0-41CC44B8E306}"/>
            </a:ext>
          </a:extLst>
        </xdr:cNvPr>
        <xdr:cNvSpPr txBox="1"/>
      </xdr:nvSpPr>
      <xdr:spPr>
        <a:xfrm>
          <a:off x="8267891" y="34006427"/>
          <a:ext cx="5429060" cy="282674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p>
        <a:p>
          <a:endParaRPr kumimoji="1" lang="ja-JP" altLang="en-US"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赤枠の数値を実績報告書様式第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別紙２の</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の実績欄にご入力ください。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内訳シートを採択案件ごとに作成し、各シートで産出された赤枠部分を合算した、合計シート（様式第６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へご入力ください。</a:t>
          </a:r>
        </a:p>
      </xdr:txBody>
    </xdr:sp>
    <xdr:clientData/>
  </xdr:twoCellAnchor>
  <xdr:twoCellAnchor>
    <xdr:from>
      <xdr:col>0</xdr:col>
      <xdr:colOff>34738</xdr:colOff>
      <xdr:row>183</xdr:row>
      <xdr:rowOff>489857</xdr:rowOff>
    </xdr:from>
    <xdr:to>
      <xdr:col>10</xdr:col>
      <xdr:colOff>33943</xdr:colOff>
      <xdr:row>204</xdr:row>
      <xdr:rowOff>1</xdr:rowOff>
    </xdr:to>
    <xdr:sp macro="" textlink="">
      <xdr:nvSpPr>
        <xdr:cNvPr id="18" name="四角形: 角を丸くする 17">
          <a:extLst>
            <a:ext uri="{FF2B5EF4-FFF2-40B4-BE49-F238E27FC236}">
              <a16:creationId xmlns:a16="http://schemas.microsoft.com/office/drawing/2014/main" id="{E11E1E0F-DE49-4E96-B9D6-A6DA986674EE}"/>
            </a:ext>
          </a:extLst>
        </xdr:cNvPr>
        <xdr:cNvSpPr/>
      </xdr:nvSpPr>
      <xdr:spPr>
        <a:xfrm>
          <a:off x="34738" y="28472402"/>
          <a:ext cx="11179650" cy="2769599"/>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281941</xdr:colOff>
      <xdr:row>187</xdr:row>
      <xdr:rowOff>201757</xdr:rowOff>
    </xdr:from>
    <xdr:to>
      <xdr:col>13</xdr:col>
      <xdr:colOff>521278</xdr:colOff>
      <xdr:row>190</xdr:row>
      <xdr:rowOff>63925</xdr:rowOff>
    </xdr:to>
    <xdr:sp macro="" textlink="">
      <xdr:nvSpPr>
        <xdr:cNvPr id="19" name="矢印: 下 18">
          <a:extLst>
            <a:ext uri="{FF2B5EF4-FFF2-40B4-BE49-F238E27FC236}">
              <a16:creationId xmlns:a16="http://schemas.microsoft.com/office/drawing/2014/main" id="{C3F85AD2-5F9A-4404-9A7B-E1B36D26F052}"/>
            </a:ext>
          </a:extLst>
        </xdr:cNvPr>
        <xdr:cNvSpPr/>
      </xdr:nvSpPr>
      <xdr:spPr>
        <a:xfrm rot="16200000">
          <a:off x="14489421" y="29738792"/>
          <a:ext cx="685128" cy="231717"/>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668227</xdr:colOff>
      <xdr:row>185</xdr:row>
      <xdr:rowOff>244704</xdr:rowOff>
    </xdr:from>
    <xdr:to>
      <xdr:col>22</xdr:col>
      <xdr:colOff>114300</xdr:colOff>
      <xdr:row>206</xdr:row>
      <xdr:rowOff>38100</xdr:rowOff>
    </xdr:to>
    <xdr:sp macro="" textlink="">
      <xdr:nvSpPr>
        <xdr:cNvPr id="20" name="テキスト ボックス 19">
          <a:extLst>
            <a:ext uri="{FF2B5EF4-FFF2-40B4-BE49-F238E27FC236}">
              <a16:creationId xmlns:a16="http://schemas.microsoft.com/office/drawing/2014/main" id="{9269F2D0-A205-436D-A846-68779CD9DA16}"/>
            </a:ext>
          </a:extLst>
        </xdr:cNvPr>
        <xdr:cNvSpPr txBox="1"/>
      </xdr:nvSpPr>
      <xdr:spPr>
        <a:xfrm>
          <a:off x="15098602" y="29000679"/>
          <a:ext cx="6094523" cy="283187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赤枠の数値（翻訳費用に関しては、（翻訳費用合計））を出願国地域ごとに様式第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にご入力ください。</a:t>
          </a:r>
          <a:endParaRPr kumimoji="1" lang="en-US" altLang="ja-JP" sz="14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600"/>
            </a:spcBef>
            <a:spcAft>
              <a:spcPts val="0"/>
            </a:spcAft>
            <a:buClrTx/>
            <a:buSzTx/>
            <a:buFontTx/>
            <a:buNone/>
            <a:tabLst/>
            <a:defRPr/>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案件ごと、出願国地域ごとに様式第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別紙２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にご入力ください。（別案件で同じ国があったとしても合算する必要はありません。）</a:t>
          </a:r>
          <a:endParaRPr lang="ja-JP" altLang="ja-JP" sz="1400">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合計シートの１２行目以降にて、内訳に入力した内容が自動的に反映される一覧表がございますので、適宜ご参照ください。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85725</xdr:colOff>
      <xdr:row>184</xdr:row>
      <xdr:rowOff>85725</xdr:rowOff>
    </xdr:from>
    <xdr:to>
      <xdr:col>11</xdr:col>
      <xdr:colOff>340547</xdr:colOff>
      <xdr:row>193</xdr:row>
      <xdr:rowOff>254149</xdr:rowOff>
    </xdr:to>
    <xdr:sp macro="" textlink="">
      <xdr:nvSpPr>
        <xdr:cNvPr id="22" name="右中かっこ 21">
          <a:extLst>
            <a:ext uri="{FF2B5EF4-FFF2-40B4-BE49-F238E27FC236}">
              <a16:creationId xmlns:a16="http://schemas.microsoft.com/office/drawing/2014/main" id="{0482754E-B9A1-4324-9BB2-34739C6E59A5}"/>
            </a:ext>
          </a:extLst>
        </xdr:cNvPr>
        <xdr:cNvSpPr/>
      </xdr:nvSpPr>
      <xdr:spPr>
        <a:xfrm>
          <a:off x="12555855" y="28567380"/>
          <a:ext cx="252917" cy="264873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436693</xdr:colOff>
      <xdr:row>77</xdr:row>
      <xdr:rowOff>24765</xdr:rowOff>
    </xdr:from>
    <xdr:to>
      <xdr:col>9</xdr:col>
      <xdr:colOff>840105</xdr:colOff>
      <xdr:row>80</xdr:row>
      <xdr:rowOff>238125</xdr:rowOff>
    </xdr:to>
    <xdr:sp macro="" textlink="">
      <xdr:nvSpPr>
        <xdr:cNvPr id="23" name="テキスト ボックス 22">
          <a:extLst>
            <a:ext uri="{FF2B5EF4-FFF2-40B4-BE49-F238E27FC236}">
              <a16:creationId xmlns:a16="http://schemas.microsoft.com/office/drawing/2014/main" id="{C470B483-E115-4E34-AF1B-2539E37BC920}"/>
            </a:ext>
          </a:extLst>
        </xdr:cNvPr>
        <xdr:cNvSpPr txBox="1"/>
      </xdr:nvSpPr>
      <xdr:spPr>
        <a:xfrm>
          <a:off x="9051103" y="12908280"/>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438150</xdr:colOff>
      <xdr:row>55</xdr:row>
      <xdr:rowOff>171450</xdr:rowOff>
    </xdr:from>
    <xdr:to>
      <xdr:col>9</xdr:col>
      <xdr:colOff>841562</xdr:colOff>
      <xdr:row>59</xdr:row>
      <xdr:rowOff>112395</xdr:rowOff>
    </xdr:to>
    <xdr:sp macro="" textlink="">
      <xdr:nvSpPr>
        <xdr:cNvPr id="24" name="テキスト ボックス 23">
          <a:extLst>
            <a:ext uri="{FF2B5EF4-FFF2-40B4-BE49-F238E27FC236}">
              <a16:creationId xmlns:a16="http://schemas.microsoft.com/office/drawing/2014/main" id="{C3773C22-F655-487B-8FA2-947AD069B926}"/>
            </a:ext>
          </a:extLst>
        </xdr:cNvPr>
        <xdr:cNvSpPr txBox="1"/>
      </xdr:nvSpPr>
      <xdr:spPr>
        <a:xfrm>
          <a:off x="9044940" y="10016490"/>
          <a:ext cx="1693097" cy="1049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400050</xdr:colOff>
      <xdr:row>35</xdr:row>
      <xdr:rowOff>47625</xdr:rowOff>
    </xdr:from>
    <xdr:to>
      <xdr:col>9</xdr:col>
      <xdr:colOff>803462</xdr:colOff>
      <xdr:row>38</xdr:row>
      <xdr:rowOff>264795</xdr:rowOff>
    </xdr:to>
    <xdr:sp macro="" textlink="">
      <xdr:nvSpPr>
        <xdr:cNvPr id="25" name="テキスト ボックス 24">
          <a:extLst>
            <a:ext uri="{FF2B5EF4-FFF2-40B4-BE49-F238E27FC236}">
              <a16:creationId xmlns:a16="http://schemas.microsoft.com/office/drawing/2014/main" id="{1DC67A26-85ED-4773-8BE0-33670B4C31DF}"/>
            </a:ext>
          </a:extLst>
        </xdr:cNvPr>
        <xdr:cNvSpPr txBox="1"/>
      </xdr:nvSpPr>
      <xdr:spPr>
        <a:xfrm>
          <a:off x="9006840" y="7136130"/>
          <a:ext cx="1693097"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419100</xdr:colOff>
      <xdr:row>14</xdr:row>
      <xdr:rowOff>28575</xdr:rowOff>
    </xdr:from>
    <xdr:to>
      <xdr:col>9</xdr:col>
      <xdr:colOff>822512</xdr:colOff>
      <xdr:row>17</xdr:row>
      <xdr:rowOff>245745</xdr:rowOff>
    </xdr:to>
    <xdr:sp macro="" textlink="">
      <xdr:nvSpPr>
        <xdr:cNvPr id="26" name="テキスト ボックス 25">
          <a:extLst>
            <a:ext uri="{FF2B5EF4-FFF2-40B4-BE49-F238E27FC236}">
              <a16:creationId xmlns:a16="http://schemas.microsoft.com/office/drawing/2014/main" id="{78F19374-B1B3-4F05-AC96-8ABC7C92CD8F}"/>
            </a:ext>
          </a:extLst>
        </xdr:cNvPr>
        <xdr:cNvSpPr txBox="1"/>
      </xdr:nvSpPr>
      <xdr:spPr>
        <a:xfrm>
          <a:off x="9029700" y="4074795"/>
          <a:ext cx="1685477"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447675</xdr:colOff>
      <xdr:row>117</xdr:row>
      <xdr:rowOff>243840</xdr:rowOff>
    </xdr:from>
    <xdr:to>
      <xdr:col>9</xdr:col>
      <xdr:colOff>845596</xdr:colOff>
      <xdr:row>124</xdr:row>
      <xdr:rowOff>22299</xdr:rowOff>
    </xdr:to>
    <xdr:sp macro="" textlink="">
      <xdr:nvSpPr>
        <xdr:cNvPr id="27" name="テキスト ボックス 26">
          <a:extLst>
            <a:ext uri="{FF2B5EF4-FFF2-40B4-BE49-F238E27FC236}">
              <a16:creationId xmlns:a16="http://schemas.microsoft.com/office/drawing/2014/main" id="{67D06A2B-5C26-4AD3-8037-24FCB7E19D9D}"/>
            </a:ext>
          </a:extLst>
        </xdr:cNvPr>
        <xdr:cNvSpPr txBox="1"/>
      </xdr:nvSpPr>
      <xdr:spPr>
        <a:xfrm>
          <a:off x="9056370" y="18659475"/>
          <a:ext cx="1687606" cy="1704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485775</xdr:colOff>
      <xdr:row>138</xdr:row>
      <xdr:rowOff>219075</xdr:rowOff>
    </xdr:from>
    <xdr:to>
      <xdr:col>9</xdr:col>
      <xdr:colOff>883696</xdr:colOff>
      <xdr:row>144</xdr:row>
      <xdr:rowOff>268044</xdr:rowOff>
    </xdr:to>
    <xdr:sp macro="" textlink="">
      <xdr:nvSpPr>
        <xdr:cNvPr id="28" name="テキスト ボックス 27">
          <a:extLst>
            <a:ext uri="{FF2B5EF4-FFF2-40B4-BE49-F238E27FC236}">
              <a16:creationId xmlns:a16="http://schemas.microsoft.com/office/drawing/2014/main" id="{921484FF-F706-4D25-B7C4-D1E3D49EAFDD}"/>
            </a:ext>
          </a:extLst>
        </xdr:cNvPr>
        <xdr:cNvSpPr txBox="1"/>
      </xdr:nvSpPr>
      <xdr:spPr>
        <a:xfrm>
          <a:off x="9094470" y="21667470"/>
          <a:ext cx="1687606" cy="1708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495300</xdr:colOff>
      <xdr:row>160</xdr:row>
      <xdr:rowOff>9525</xdr:rowOff>
    </xdr:from>
    <xdr:to>
      <xdr:col>9</xdr:col>
      <xdr:colOff>893221</xdr:colOff>
      <xdr:row>166</xdr:row>
      <xdr:rowOff>58494</xdr:rowOff>
    </xdr:to>
    <xdr:sp macro="" textlink="">
      <xdr:nvSpPr>
        <xdr:cNvPr id="29" name="テキスト ボックス 28">
          <a:extLst>
            <a:ext uri="{FF2B5EF4-FFF2-40B4-BE49-F238E27FC236}">
              <a16:creationId xmlns:a16="http://schemas.microsoft.com/office/drawing/2014/main" id="{48DE223D-0179-4D75-857C-406B009EA1C9}"/>
            </a:ext>
          </a:extLst>
        </xdr:cNvPr>
        <xdr:cNvSpPr txBox="1"/>
      </xdr:nvSpPr>
      <xdr:spPr>
        <a:xfrm>
          <a:off x="9105900" y="24776430"/>
          <a:ext cx="1687606" cy="17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11</xdr:col>
      <xdr:colOff>447675</xdr:colOff>
      <xdr:row>187</xdr:row>
      <xdr:rowOff>81915</xdr:rowOff>
    </xdr:from>
    <xdr:to>
      <xdr:col>13</xdr:col>
      <xdr:colOff>172907</xdr:colOff>
      <xdr:row>191</xdr:row>
      <xdr:rowOff>28575</xdr:rowOff>
    </xdr:to>
    <xdr:sp macro="" textlink="">
      <xdr:nvSpPr>
        <xdr:cNvPr id="30" name="テキスト ボックス 29">
          <a:extLst>
            <a:ext uri="{FF2B5EF4-FFF2-40B4-BE49-F238E27FC236}">
              <a16:creationId xmlns:a16="http://schemas.microsoft.com/office/drawing/2014/main" id="{0213D415-EC04-4D98-9303-5CA9A532B60E}"/>
            </a:ext>
          </a:extLst>
        </xdr:cNvPr>
        <xdr:cNvSpPr txBox="1"/>
      </xdr:nvSpPr>
      <xdr:spPr>
        <a:xfrm>
          <a:off x="12913995" y="29392245"/>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xdr:row>
      <xdr:rowOff>0</xdr:rowOff>
    </xdr:from>
    <xdr:to>
      <xdr:col>14</xdr:col>
      <xdr:colOff>658458</xdr:colOff>
      <xdr:row>12</xdr:row>
      <xdr:rowOff>244737</xdr:rowOff>
    </xdr:to>
    <xdr:sp macro="" textlink="">
      <xdr:nvSpPr>
        <xdr:cNvPr id="21" name="テキスト ボックス 20">
          <a:extLst>
            <a:ext uri="{FF2B5EF4-FFF2-40B4-BE49-F238E27FC236}">
              <a16:creationId xmlns:a16="http://schemas.microsoft.com/office/drawing/2014/main" id="{CBA64619-2CF2-4236-9D56-4F9854A88EFF}"/>
            </a:ext>
          </a:extLst>
        </xdr:cNvPr>
        <xdr:cNvSpPr txBox="1"/>
      </xdr:nvSpPr>
      <xdr:spPr>
        <a:xfrm>
          <a:off x="9906000" y="952500"/>
          <a:ext cx="6510618" cy="27898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・本資料に内訳を入力していただくと、実績報告書の様式第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別紙２の作成ができるようになっています。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案件で複数国に出願する場合、</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案件以上ある補助事業者の場合、本紙をご利用いただくと、実績報告書様式第６別紙２入力内容が合算されるので便利です。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案件以上採択された法人様については、本シートを</a:t>
          </a:r>
          <a:r>
            <a:rPr kumimoji="1" lang="ja-JP" altLang="en-US" sz="1400" b="1" u="dbl">
              <a:solidFill>
                <a:srgbClr val="FF0000"/>
              </a:solidFill>
              <a:latin typeface="BIZ UDPゴシック" panose="020B0400000000000000" pitchFamily="50" charset="-128"/>
              <a:ea typeface="BIZ UDPゴシック" panose="020B0400000000000000" pitchFamily="50" charset="-128"/>
            </a:rPr>
            <a:t>案件ごとに</a:t>
          </a:r>
          <a:r>
            <a:rPr kumimoji="1" lang="ja-JP" altLang="en-US" sz="1400">
              <a:latin typeface="BIZ UDPゴシック" panose="020B0400000000000000" pitchFamily="50" charset="-128"/>
              <a:ea typeface="BIZ UDPゴシック" panose="020B0400000000000000" pitchFamily="50" charset="-128"/>
            </a:rPr>
            <a:t>作成し、以下に算出される、</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の項目について、合計シート（様式第６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別紙２へご入力ください。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１案件で１１か国以上に申請した場合、</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行が不足する場合、</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列の前にある ＋ ボタン もしくは 同列上部の ２ ボタンを適宜</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押下してご入力ください。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306401</xdr:colOff>
      <xdr:row>178</xdr:row>
      <xdr:rowOff>99253</xdr:rowOff>
    </xdr:from>
    <xdr:to>
      <xdr:col>4</xdr:col>
      <xdr:colOff>995339</xdr:colOff>
      <xdr:row>181</xdr:row>
      <xdr:rowOff>18015</xdr:rowOff>
    </xdr:to>
    <xdr:sp macro="" textlink="">
      <xdr:nvSpPr>
        <xdr:cNvPr id="2" name="矢印: 下 1">
          <a:extLst>
            <a:ext uri="{FF2B5EF4-FFF2-40B4-BE49-F238E27FC236}">
              <a16:creationId xmlns:a16="http://schemas.microsoft.com/office/drawing/2014/main" id="{D2A601C8-6896-4573-848B-0A0070097A09}"/>
            </a:ext>
          </a:extLst>
        </xdr:cNvPr>
        <xdr:cNvSpPr/>
      </xdr:nvSpPr>
      <xdr:spPr>
        <a:xfrm>
          <a:off x="3773501" y="27070243"/>
          <a:ext cx="690843" cy="440732"/>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304801</xdr:colOff>
      <xdr:row>211</xdr:row>
      <xdr:rowOff>53788</xdr:rowOff>
    </xdr:from>
    <xdr:to>
      <xdr:col>4</xdr:col>
      <xdr:colOff>993739</xdr:colOff>
      <xdr:row>213</xdr:row>
      <xdr:rowOff>146722</xdr:rowOff>
    </xdr:to>
    <xdr:sp macro="" textlink="">
      <xdr:nvSpPr>
        <xdr:cNvPr id="3" name="矢印: 下 2">
          <a:extLst>
            <a:ext uri="{FF2B5EF4-FFF2-40B4-BE49-F238E27FC236}">
              <a16:creationId xmlns:a16="http://schemas.microsoft.com/office/drawing/2014/main" id="{4B52B2FB-EBCA-43EF-9090-1497961FA46F}"/>
            </a:ext>
          </a:extLst>
        </xdr:cNvPr>
        <xdr:cNvSpPr/>
      </xdr:nvSpPr>
      <xdr:spPr>
        <a:xfrm>
          <a:off x="3771901" y="33128398"/>
          <a:ext cx="688938" cy="430119"/>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62753</xdr:colOff>
      <xdr:row>11</xdr:row>
      <xdr:rowOff>35859</xdr:rowOff>
    </xdr:from>
    <xdr:to>
      <xdr:col>8</xdr:col>
      <xdr:colOff>313765</xdr:colOff>
      <xdr:row>20</xdr:row>
      <xdr:rowOff>206188</xdr:rowOff>
    </xdr:to>
    <xdr:sp macro="" textlink="">
      <xdr:nvSpPr>
        <xdr:cNvPr id="4" name="右中かっこ 3">
          <a:extLst>
            <a:ext uri="{FF2B5EF4-FFF2-40B4-BE49-F238E27FC236}">
              <a16:creationId xmlns:a16="http://schemas.microsoft.com/office/drawing/2014/main" id="{B8B5D013-FE0E-485A-BA33-EA1C2B29192E}"/>
            </a:ext>
          </a:extLst>
        </xdr:cNvPr>
        <xdr:cNvSpPr/>
      </xdr:nvSpPr>
      <xdr:spPr>
        <a:xfrm>
          <a:off x="8669543" y="3255309"/>
          <a:ext cx="256727"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53788</xdr:colOff>
      <xdr:row>32</xdr:row>
      <xdr:rowOff>35859</xdr:rowOff>
    </xdr:from>
    <xdr:to>
      <xdr:col>8</xdr:col>
      <xdr:colOff>304800</xdr:colOff>
      <xdr:row>41</xdr:row>
      <xdr:rowOff>206188</xdr:rowOff>
    </xdr:to>
    <xdr:sp macro="" textlink="">
      <xdr:nvSpPr>
        <xdr:cNvPr id="5" name="右中かっこ 4">
          <a:extLst>
            <a:ext uri="{FF2B5EF4-FFF2-40B4-BE49-F238E27FC236}">
              <a16:creationId xmlns:a16="http://schemas.microsoft.com/office/drawing/2014/main" id="{7FFCDAFF-17F2-4008-9E35-60CC3AD78C71}"/>
            </a:ext>
          </a:extLst>
        </xdr:cNvPr>
        <xdr:cNvSpPr/>
      </xdr:nvSpPr>
      <xdr:spPr>
        <a:xfrm>
          <a:off x="8668198" y="6293784"/>
          <a:ext cx="247202"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62752</xdr:colOff>
      <xdr:row>53</xdr:row>
      <xdr:rowOff>44823</xdr:rowOff>
    </xdr:from>
    <xdr:to>
      <xdr:col>8</xdr:col>
      <xdr:colOff>313764</xdr:colOff>
      <xdr:row>62</xdr:row>
      <xdr:rowOff>215152</xdr:rowOff>
    </xdr:to>
    <xdr:sp macro="" textlink="">
      <xdr:nvSpPr>
        <xdr:cNvPr id="6" name="右中かっこ 5">
          <a:extLst>
            <a:ext uri="{FF2B5EF4-FFF2-40B4-BE49-F238E27FC236}">
              <a16:creationId xmlns:a16="http://schemas.microsoft.com/office/drawing/2014/main" id="{B53CBD41-483D-4B03-8BD0-32739E9B2F32}"/>
            </a:ext>
          </a:extLst>
        </xdr:cNvPr>
        <xdr:cNvSpPr/>
      </xdr:nvSpPr>
      <xdr:spPr>
        <a:xfrm>
          <a:off x="8669542" y="9343128"/>
          <a:ext cx="256727" cy="2439297"/>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80683</xdr:colOff>
      <xdr:row>74</xdr:row>
      <xdr:rowOff>62753</xdr:rowOff>
    </xdr:from>
    <xdr:to>
      <xdr:col>8</xdr:col>
      <xdr:colOff>331695</xdr:colOff>
      <xdr:row>83</xdr:row>
      <xdr:rowOff>233082</xdr:rowOff>
    </xdr:to>
    <xdr:sp macro="" textlink="">
      <xdr:nvSpPr>
        <xdr:cNvPr id="7" name="右中かっこ 6">
          <a:extLst>
            <a:ext uri="{FF2B5EF4-FFF2-40B4-BE49-F238E27FC236}">
              <a16:creationId xmlns:a16="http://schemas.microsoft.com/office/drawing/2014/main" id="{1C3F5E80-E15B-4AAE-873E-A60891793DC8}"/>
            </a:ext>
          </a:extLst>
        </xdr:cNvPr>
        <xdr:cNvSpPr/>
      </xdr:nvSpPr>
      <xdr:spPr>
        <a:xfrm>
          <a:off x="8693188" y="12117593"/>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416747</xdr:colOff>
      <xdr:row>96</xdr:row>
      <xdr:rowOff>259641</xdr:rowOff>
    </xdr:from>
    <xdr:to>
      <xdr:col>9</xdr:col>
      <xdr:colOff>822288</xdr:colOff>
      <xdr:row>103</xdr:row>
      <xdr:rowOff>40005</xdr:rowOff>
    </xdr:to>
    <xdr:sp macro="" textlink="">
      <xdr:nvSpPr>
        <xdr:cNvPr id="8" name="テキスト ボックス 7">
          <a:extLst>
            <a:ext uri="{FF2B5EF4-FFF2-40B4-BE49-F238E27FC236}">
              <a16:creationId xmlns:a16="http://schemas.microsoft.com/office/drawing/2014/main" id="{0532648C-8E99-4EF2-979F-0DC1D95A4A7D}"/>
            </a:ext>
          </a:extLst>
        </xdr:cNvPr>
        <xdr:cNvSpPr txBox="1"/>
      </xdr:nvSpPr>
      <xdr:spPr>
        <a:xfrm>
          <a:off x="9027347" y="15631086"/>
          <a:ext cx="1687606" cy="1715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80683</xdr:colOff>
      <xdr:row>95</xdr:row>
      <xdr:rowOff>53789</xdr:rowOff>
    </xdr:from>
    <xdr:to>
      <xdr:col>8</xdr:col>
      <xdr:colOff>331695</xdr:colOff>
      <xdr:row>104</xdr:row>
      <xdr:rowOff>224118</xdr:rowOff>
    </xdr:to>
    <xdr:sp macro="" textlink="">
      <xdr:nvSpPr>
        <xdr:cNvPr id="9" name="右中かっこ 8">
          <a:extLst>
            <a:ext uri="{FF2B5EF4-FFF2-40B4-BE49-F238E27FC236}">
              <a16:creationId xmlns:a16="http://schemas.microsoft.com/office/drawing/2014/main" id="{D953AD02-BA2A-42A7-B515-E79CFECB6B6E}"/>
            </a:ext>
          </a:extLst>
        </xdr:cNvPr>
        <xdr:cNvSpPr/>
      </xdr:nvSpPr>
      <xdr:spPr>
        <a:xfrm>
          <a:off x="8693188" y="15154724"/>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116</xdr:row>
      <xdr:rowOff>44823</xdr:rowOff>
    </xdr:from>
    <xdr:to>
      <xdr:col>8</xdr:col>
      <xdr:colOff>340659</xdr:colOff>
      <xdr:row>125</xdr:row>
      <xdr:rowOff>215152</xdr:rowOff>
    </xdr:to>
    <xdr:sp macro="" textlink="">
      <xdr:nvSpPr>
        <xdr:cNvPr id="10" name="右中かっこ 9">
          <a:extLst>
            <a:ext uri="{FF2B5EF4-FFF2-40B4-BE49-F238E27FC236}">
              <a16:creationId xmlns:a16="http://schemas.microsoft.com/office/drawing/2014/main" id="{638B67B7-0249-4C6E-AD86-044FAA3EEF7E}"/>
            </a:ext>
          </a:extLst>
        </xdr:cNvPr>
        <xdr:cNvSpPr/>
      </xdr:nvSpPr>
      <xdr:spPr>
        <a:xfrm>
          <a:off x="8704057" y="18182328"/>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137</xdr:row>
      <xdr:rowOff>71718</xdr:rowOff>
    </xdr:from>
    <xdr:to>
      <xdr:col>8</xdr:col>
      <xdr:colOff>340659</xdr:colOff>
      <xdr:row>146</xdr:row>
      <xdr:rowOff>242047</xdr:rowOff>
    </xdr:to>
    <xdr:sp macro="" textlink="">
      <xdr:nvSpPr>
        <xdr:cNvPr id="11" name="右中かっこ 10">
          <a:extLst>
            <a:ext uri="{FF2B5EF4-FFF2-40B4-BE49-F238E27FC236}">
              <a16:creationId xmlns:a16="http://schemas.microsoft.com/office/drawing/2014/main" id="{851984F2-19E7-47F0-805D-00C28FAFF73F}"/>
            </a:ext>
          </a:extLst>
        </xdr:cNvPr>
        <xdr:cNvSpPr/>
      </xdr:nvSpPr>
      <xdr:spPr>
        <a:xfrm>
          <a:off x="8704057" y="21243888"/>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107577</xdr:colOff>
      <xdr:row>158</xdr:row>
      <xdr:rowOff>89647</xdr:rowOff>
    </xdr:from>
    <xdr:to>
      <xdr:col>8</xdr:col>
      <xdr:colOff>358589</xdr:colOff>
      <xdr:row>167</xdr:row>
      <xdr:rowOff>259976</xdr:rowOff>
    </xdr:to>
    <xdr:sp macro="" textlink="">
      <xdr:nvSpPr>
        <xdr:cNvPr id="12" name="右中かっこ 11">
          <a:extLst>
            <a:ext uri="{FF2B5EF4-FFF2-40B4-BE49-F238E27FC236}">
              <a16:creationId xmlns:a16="http://schemas.microsoft.com/office/drawing/2014/main" id="{DBE5D965-F272-480F-8FBF-333989B9BE60}"/>
            </a:ext>
          </a:extLst>
        </xdr:cNvPr>
        <xdr:cNvSpPr/>
      </xdr:nvSpPr>
      <xdr:spPr>
        <a:xfrm>
          <a:off x="8716272" y="24306007"/>
          <a:ext cx="256727"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358588</xdr:colOff>
      <xdr:row>204</xdr:row>
      <xdr:rowOff>18184</xdr:rowOff>
    </xdr:from>
    <xdr:to>
      <xdr:col>13</xdr:col>
      <xdr:colOff>170584</xdr:colOff>
      <xdr:row>213</xdr:row>
      <xdr:rowOff>156882</xdr:rowOff>
    </xdr:to>
    <xdr:sp macro="" textlink="">
      <xdr:nvSpPr>
        <xdr:cNvPr id="13" name="テキスト ボックス 12">
          <a:extLst>
            <a:ext uri="{FF2B5EF4-FFF2-40B4-BE49-F238E27FC236}">
              <a16:creationId xmlns:a16="http://schemas.microsoft.com/office/drawing/2014/main" id="{AEB99FC6-330E-4885-BA2D-1CDF365CBE4D}"/>
            </a:ext>
          </a:extLst>
        </xdr:cNvPr>
        <xdr:cNvSpPr txBox="1"/>
      </xdr:nvSpPr>
      <xdr:spPr>
        <a:xfrm>
          <a:off x="12830623" y="31263994"/>
          <a:ext cx="1774146" cy="230849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交付決定額（応募申請時に様式第１の別紙１</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に記載の「補助金交付申請額」）を入力してください。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減額で交付決定となっている方でご不明な場合は、事務局までご相談ください。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1285336</xdr:colOff>
      <xdr:row>208</xdr:row>
      <xdr:rowOff>77469</xdr:rowOff>
    </xdr:from>
    <xdr:to>
      <xdr:col>11</xdr:col>
      <xdr:colOff>358588</xdr:colOff>
      <xdr:row>208</xdr:row>
      <xdr:rowOff>155276</xdr:rowOff>
    </xdr:to>
    <xdr:cxnSp macro="">
      <xdr:nvCxnSpPr>
        <xdr:cNvPr id="14" name="直線矢印コネクタ 13">
          <a:extLst>
            <a:ext uri="{FF2B5EF4-FFF2-40B4-BE49-F238E27FC236}">
              <a16:creationId xmlns:a16="http://schemas.microsoft.com/office/drawing/2014/main" id="{38EC486E-94BC-46D9-806A-8C62406B8158}"/>
            </a:ext>
          </a:extLst>
        </xdr:cNvPr>
        <xdr:cNvCxnSpPr>
          <a:stCxn id="13" idx="1"/>
        </xdr:cNvCxnSpPr>
      </xdr:nvCxnSpPr>
      <xdr:spPr>
        <a:xfrm flipH="1">
          <a:off x="12465781" y="32424369"/>
          <a:ext cx="364842" cy="778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1234440</xdr:colOff>
      <xdr:row>215</xdr:row>
      <xdr:rowOff>655320</xdr:rowOff>
    </xdr:from>
    <xdr:to>
      <xdr:col>7</xdr:col>
      <xdr:colOff>53340</xdr:colOff>
      <xdr:row>220</xdr:row>
      <xdr:rowOff>53340</xdr:rowOff>
    </xdr:to>
    <xdr:sp macro="" textlink="">
      <xdr:nvSpPr>
        <xdr:cNvPr id="15" name="四角形: 角を丸くする 14">
          <a:extLst>
            <a:ext uri="{FF2B5EF4-FFF2-40B4-BE49-F238E27FC236}">
              <a16:creationId xmlns:a16="http://schemas.microsoft.com/office/drawing/2014/main" id="{3FC896A9-EC57-4DB7-9A85-C2BEE0F3EA7B}"/>
            </a:ext>
          </a:extLst>
        </xdr:cNvPr>
        <xdr:cNvSpPr/>
      </xdr:nvSpPr>
      <xdr:spPr>
        <a:xfrm>
          <a:off x="3419475" y="34413825"/>
          <a:ext cx="3962400" cy="1933575"/>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267522</xdr:colOff>
      <xdr:row>217</xdr:row>
      <xdr:rowOff>113478</xdr:rowOff>
    </xdr:from>
    <xdr:to>
      <xdr:col>7</xdr:col>
      <xdr:colOff>710976</xdr:colOff>
      <xdr:row>218</xdr:row>
      <xdr:rowOff>345216</xdr:rowOff>
    </xdr:to>
    <xdr:sp macro="" textlink="">
      <xdr:nvSpPr>
        <xdr:cNvPr id="16" name="矢印: 下 15">
          <a:extLst>
            <a:ext uri="{FF2B5EF4-FFF2-40B4-BE49-F238E27FC236}">
              <a16:creationId xmlns:a16="http://schemas.microsoft.com/office/drawing/2014/main" id="{D80A2610-55CB-4B5D-BD4A-68B870C96AD7}"/>
            </a:ext>
          </a:extLst>
        </xdr:cNvPr>
        <xdr:cNvSpPr/>
      </xdr:nvSpPr>
      <xdr:spPr>
        <a:xfrm rot="16200000">
          <a:off x="7467600" y="35156775"/>
          <a:ext cx="688938" cy="439644"/>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971550</xdr:colOff>
      <xdr:row>215</xdr:row>
      <xdr:rowOff>246017</xdr:rowOff>
    </xdr:from>
    <xdr:to>
      <xdr:col>12</xdr:col>
      <xdr:colOff>548641</xdr:colOff>
      <xdr:row>221</xdr:row>
      <xdr:rowOff>76200</xdr:rowOff>
    </xdr:to>
    <xdr:sp macro="" textlink="">
      <xdr:nvSpPr>
        <xdr:cNvPr id="17" name="テキスト ボックス 16">
          <a:extLst>
            <a:ext uri="{FF2B5EF4-FFF2-40B4-BE49-F238E27FC236}">
              <a16:creationId xmlns:a16="http://schemas.microsoft.com/office/drawing/2014/main" id="{E0B2A130-41B7-46D4-BED9-CA60BF3FC264}"/>
            </a:ext>
          </a:extLst>
        </xdr:cNvPr>
        <xdr:cNvSpPr txBox="1"/>
      </xdr:nvSpPr>
      <xdr:spPr>
        <a:xfrm>
          <a:off x="8296275" y="34002617"/>
          <a:ext cx="5396866" cy="282103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p>
        <a:p>
          <a:endParaRPr kumimoji="1" lang="ja-JP" altLang="en-US"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赤枠の数値を実績報告書様式第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別紙２の</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の実績欄にご入力ください。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内訳シートを採択案件ごとに作成し、各シートで産出された赤枠部分を合算した、合計シート（様式第６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へご入力ください。</a:t>
          </a:r>
        </a:p>
      </xdr:txBody>
    </xdr:sp>
    <xdr:clientData/>
  </xdr:twoCellAnchor>
  <xdr:twoCellAnchor>
    <xdr:from>
      <xdr:col>0</xdr:col>
      <xdr:colOff>34738</xdr:colOff>
      <xdr:row>183</xdr:row>
      <xdr:rowOff>489857</xdr:rowOff>
    </xdr:from>
    <xdr:to>
      <xdr:col>10</xdr:col>
      <xdr:colOff>33943</xdr:colOff>
      <xdr:row>204</xdr:row>
      <xdr:rowOff>1</xdr:rowOff>
    </xdr:to>
    <xdr:sp macro="" textlink="">
      <xdr:nvSpPr>
        <xdr:cNvPr id="18" name="四角形: 角を丸くする 17">
          <a:extLst>
            <a:ext uri="{FF2B5EF4-FFF2-40B4-BE49-F238E27FC236}">
              <a16:creationId xmlns:a16="http://schemas.microsoft.com/office/drawing/2014/main" id="{39B58D62-B253-47D1-BA0E-461E2DF69942}"/>
            </a:ext>
          </a:extLst>
        </xdr:cNvPr>
        <xdr:cNvSpPr/>
      </xdr:nvSpPr>
      <xdr:spPr>
        <a:xfrm>
          <a:off x="34738" y="28472402"/>
          <a:ext cx="11179650" cy="2769599"/>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281941</xdr:colOff>
      <xdr:row>187</xdr:row>
      <xdr:rowOff>201757</xdr:rowOff>
    </xdr:from>
    <xdr:to>
      <xdr:col>13</xdr:col>
      <xdr:colOff>521278</xdr:colOff>
      <xdr:row>190</xdr:row>
      <xdr:rowOff>63925</xdr:rowOff>
    </xdr:to>
    <xdr:sp macro="" textlink="">
      <xdr:nvSpPr>
        <xdr:cNvPr id="19" name="矢印: 下 18">
          <a:extLst>
            <a:ext uri="{FF2B5EF4-FFF2-40B4-BE49-F238E27FC236}">
              <a16:creationId xmlns:a16="http://schemas.microsoft.com/office/drawing/2014/main" id="{52F8AE27-F4F9-4E11-93ED-828ACEF73CA7}"/>
            </a:ext>
          </a:extLst>
        </xdr:cNvPr>
        <xdr:cNvSpPr/>
      </xdr:nvSpPr>
      <xdr:spPr>
        <a:xfrm rot="16200000">
          <a:off x="14489421" y="29738792"/>
          <a:ext cx="685128" cy="231717"/>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668228</xdr:colOff>
      <xdr:row>185</xdr:row>
      <xdr:rowOff>244704</xdr:rowOff>
    </xdr:from>
    <xdr:to>
      <xdr:col>22</xdr:col>
      <xdr:colOff>49531</xdr:colOff>
      <xdr:row>206</xdr:row>
      <xdr:rowOff>38100</xdr:rowOff>
    </xdr:to>
    <xdr:sp macro="" textlink="">
      <xdr:nvSpPr>
        <xdr:cNvPr id="20" name="テキスト ボックス 19">
          <a:extLst>
            <a:ext uri="{FF2B5EF4-FFF2-40B4-BE49-F238E27FC236}">
              <a16:creationId xmlns:a16="http://schemas.microsoft.com/office/drawing/2014/main" id="{F983BFC1-C129-4659-A5CD-A23406C756C0}"/>
            </a:ext>
          </a:extLst>
        </xdr:cNvPr>
        <xdr:cNvSpPr txBox="1"/>
      </xdr:nvSpPr>
      <xdr:spPr>
        <a:xfrm>
          <a:off x="15098603" y="29000679"/>
          <a:ext cx="6029753" cy="283187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赤枠の数値（翻訳費用に関しては、（翻訳費用合計））を出願国地域ごとに様式第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にご入力ください。</a:t>
          </a:r>
          <a:endParaRPr kumimoji="1" lang="en-US" altLang="ja-JP" sz="14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600"/>
            </a:spcBef>
            <a:spcAft>
              <a:spcPts val="0"/>
            </a:spcAft>
            <a:buClrTx/>
            <a:buSzTx/>
            <a:buFontTx/>
            <a:buNone/>
            <a:tabLst/>
            <a:defRPr/>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案件ごと、出願国地域ごとに様式第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別紙２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にご入力ください。（別案件で同じ国があったとしても合算する必要はありません。）</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合計シートの１２行目以降にて、内訳に入力した内容が自動的に反映される一覧表がございますので、適宜ご参照ください。</a:t>
          </a:r>
          <a:endParaRPr lang="ja-JP" altLang="ja-JP" sz="1400">
            <a:effectLst/>
            <a:latin typeface="BIZ UDPゴシック" panose="020B0400000000000000" pitchFamily="50" charset="-128"/>
            <a:ea typeface="BIZ UDPゴシック" panose="020B0400000000000000" pitchFamily="50" charset="-128"/>
          </a:endParaRPr>
        </a:p>
        <a:p>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85725</xdr:colOff>
      <xdr:row>184</xdr:row>
      <xdr:rowOff>85725</xdr:rowOff>
    </xdr:from>
    <xdr:to>
      <xdr:col>11</xdr:col>
      <xdr:colOff>340547</xdr:colOff>
      <xdr:row>193</xdr:row>
      <xdr:rowOff>254149</xdr:rowOff>
    </xdr:to>
    <xdr:sp macro="" textlink="">
      <xdr:nvSpPr>
        <xdr:cNvPr id="22" name="右中かっこ 21">
          <a:extLst>
            <a:ext uri="{FF2B5EF4-FFF2-40B4-BE49-F238E27FC236}">
              <a16:creationId xmlns:a16="http://schemas.microsoft.com/office/drawing/2014/main" id="{B013379B-5FC7-40B1-A839-008B30EF2DD3}"/>
            </a:ext>
          </a:extLst>
        </xdr:cNvPr>
        <xdr:cNvSpPr/>
      </xdr:nvSpPr>
      <xdr:spPr>
        <a:xfrm>
          <a:off x="12555855" y="28567380"/>
          <a:ext cx="252917" cy="264873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436693</xdr:colOff>
      <xdr:row>77</xdr:row>
      <xdr:rowOff>24765</xdr:rowOff>
    </xdr:from>
    <xdr:to>
      <xdr:col>9</xdr:col>
      <xdr:colOff>840105</xdr:colOff>
      <xdr:row>80</xdr:row>
      <xdr:rowOff>238125</xdr:rowOff>
    </xdr:to>
    <xdr:sp macro="" textlink="">
      <xdr:nvSpPr>
        <xdr:cNvPr id="23" name="テキスト ボックス 22">
          <a:extLst>
            <a:ext uri="{FF2B5EF4-FFF2-40B4-BE49-F238E27FC236}">
              <a16:creationId xmlns:a16="http://schemas.microsoft.com/office/drawing/2014/main" id="{537085B8-24A0-4C8B-9AE7-F478CC977F19}"/>
            </a:ext>
          </a:extLst>
        </xdr:cNvPr>
        <xdr:cNvSpPr txBox="1"/>
      </xdr:nvSpPr>
      <xdr:spPr>
        <a:xfrm>
          <a:off x="9051103" y="12908280"/>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438150</xdr:colOff>
      <xdr:row>55</xdr:row>
      <xdr:rowOff>171450</xdr:rowOff>
    </xdr:from>
    <xdr:to>
      <xdr:col>9</xdr:col>
      <xdr:colOff>841562</xdr:colOff>
      <xdr:row>59</xdr:row>
      <xdr:rowOff>112395</xdr:rowOff>
    </xdr:to>
    <xdr:sp macro="" textlink="">
      <xdr:nvSpPr>
        <xdr:cNvPr id="24" name="テキスト ボックス 23">
          <a:extLst>
            <a:ext uri="{FF2B5EF4-FFF2-40B4-BE49-F238E27FC236}">
              <a16:creationId xmlns:a16="http://schemas.microsoft.com/office/drawing/2014/main" id="{3ABA791F-F1E0-4AFE-B159-96CF8DE48CDB}"/>
            </a:ext>
          </a:extLst>
        </xdr:cNvPr>
        <xdr:cNvSpPr txBox="1"/>
      </xdr:nvSpPr>
      <xdr:spPr>
        <a:xfrm>
          <a:off x="9044940" y="10016490"/>
          <a:ext cx="1693097" cy="1049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400050</xdr:colOff>
      <xdr:row>35</xdr:row>
      <xdr:rowOff>47625</xdr:rowOff>
    </xdr:from>
    <xdr:to>
      <xdr:col>9</xdr:col>
      <xdr:colOff>803462</xdr:colOff>
      <xdr:row>38</xdr:row>
      <xdr:rowOff>264795</xdr:rowOff>
    </xdr:to>
    <xdr:sp macro="" textlink="">
      <xdr:nvSpPr>
        <xdr:cNvPr id="25" name="テキスト ボックス 24">
          <a:extLst>
            <a:ext uri="{FF2B5EF4-FFF2-40B4-BE49-F238E27FC236}">
              <a16:creationId xmlns:a16="http://schemas.microsoft.com/office/drawing/2014/main" id="{0B0FD428-29CF-4495-9EF4-3D380C104CA4}"/>
            </a:ext>
          </a:extLst>
        </xdr:cNvPr>
        <xdr:cNvSpPr txBox="1"/>
      </xdr:nvSpPr>
      <xdr:spPr>
        <a:xfrm>
          <a:off x="9006840" y="7136130"/>
          <a:ext cx="1693097"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419100</xdr:colOff>
      <xdr:row>14</xdr:row>
      <xdr:rowOff>28575</xdr:rowOff>
    </xdr:from>
    <xdr:to>
      <xdr:col>9</xdr:col>
      <xdr:colOff>822512</xdr:colOff>
      <xdr:row>17</xdr:row>
      <xdr:rowOff>245745</xdr:rowOff>
    </xdr:to>
    <xdr:sp macro="" textlink="">
      <xdr:nvSpPr>
        <xdr:cNvPr id="26" name="テキスト ボックス 25">
          <a:extLst>
            <a:ext uri="{FF2B5EF4-FFF2-40B4-BE49-F238E27FC236}">
              <a16:creationId xmlns:a16="http://schemas.microsoft.com/office/drawing/2014/main" id="{14E60997-066A-42BB-8E3A-8A27A022241E}"/>
            </a:ext>
          </a:extLst>
        </xdr:cNvPr>
        <xdr:cNvSpPr txBox="1"/>
      </xdr:nvSpPr>
      <xdr:spPr>
        <a:xfrm>
          <a:off x="9029700" y="4074795"/>
          <a:ext cx="1685477"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447675</xdr:colOff>
      <xdr:row>117</xdr:row>
      <xdr:rowOff>243840</xdr:rowOff>
    </xdr:from>
    <xdr:to>
      <xdr:col>9</xdr:col>
      <xdr:colOff>845596</xdr:colOff>
      <xdr:row>124</xdr:row>
      <xdr:rowOff>22299</xdr:rowOff>
    </xdr:to>
    <xdr:sp macro="" textlink="">
      <xdr:nvSpPr>
        <xdr:cNvPr id="27" name="テキスト ボックス 26">
          <a:extLst>
            <a:ext uri="{FF2B5EF4-FFF2-40B4-BE49-F238E27FC236}">
              <a16:creationId xmlns:a16="http://schemas.microsoft.com/office/drawing/2014/main" id="{B61FEE19-E57A-4B23-9B60-D24DB06B6CC4}"/>
            </a:ext>
          </a:extLst>
        </xdr:cNvPr>
        <xdr:cNvSpPr txBox="1"/>
      </xdr:nvSpPr>
      <xdr:spPr>
        <a:xfrm>
          <a:off x="9056370" y="18659475"/>
          <a:ext cx="1687606" cy="1704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485775</xdr:colOff>
      <xdr:row>138</xdr:row>
      <xdr:rowOff>219075</xdr:rowOff>
    </xdr:from>
    <xdr:to>
      <xdr:col>9</xdr:col>
      <xdr:colOff>883696</xdr:colOff>
      <xdr:row>144</xdr:row>
      <xdr:rowOff>268044</xdr:rowOff>
    </xdr:to>
    <xdr:sp macro="" textlink="">
      <xdr:nvSpPr>
        <xdr:cNvPr id="28" name="テキスト ボックス 27">
          <a:extLst>
            <a:ext uri="{FF2B5EF4-FFF2-40B4-BE49-F238E27FC236}">
              <a16:creationId xmlns:a16="http://schemas.microsoft.com/office/drawing/2014/main" id="{4F362DEC-561A-4DC3-B5D0-2011693829AA}"/>
            </a:ext>
          </a:extLst>
        </xdr:cNvPr>
        <xdr:cNvSpPr txBox="1"/>
      </xdr:nvSpPr>
      <xdr:spPr>
        <a:xfrm>
          <a:off x="9094470" y="21667470"/>
          <a:ext cx="1687606" cy="1708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495300</xdr:colOff>
      <xdr:row>160</xdr:row>
      <xdr:rowOff>9525</xdr:rowOff>
    </xdr:from>
    <xdr:to>
      <xdr:col>9</xdr:col>
      <xdr:colOff>893221</xdr:colOff>
      <xdr:row>166</xdr:row>
      <xdr:rowOff>58494</xdr:rowOff>
    </xdr:to>
    <xdr:sp macro="" textlink="">
      <xdr:nvSpPr>
        <xdr:cNvPr id="29" name="テキスト ボックス 28">
          <a:extLst>
            <a:ext uri="{FF2B5EF4-FFF2-40B4-BE49-F238E27FC236}">
              <a16:creationId xmlns:a16="http://schemas.microsoft.com/office/drawing/2014/main" id="{36C7EF71-486B-49D3-80F9-D7CA06E50735}"/>
            </a:ext>
          </a:extLst>
        </xdr:cNvPr>
        <xdr:cNvSpPr txBox="1"/>
      </xdr:nvSpPr>
      <xdr:spPr>
        <a:xfrm>
          <a:off x="9105900" y="24776430"/>
          <a:ext cx="1687606" cy="17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11</xdr:col>
      <xdr:colOff>447675</xdr:colOff>
      <xdr:row>187</xdr:row>
      <xdr:rowOff>81915</xdr:rowOff>
    </xdr:from>
    <xdr:to>
      <xdr:col>13</xdr:col>
      <xdr:colOff>172907</xdr:colOff>
      <xdr:row>191</xdr:row>
      <xdr:rowOff>28575</xdr:rowOff>
    </xdr:to>
    <xdr:sp macro="" textlink="">
      <xdr:nvSpPr>
        <xdr:cNvPr id="30" name="テキスト ボックス 29">
          <a:extLst>
            <a:ext uri="{FF2B5EF4-FFF2-40B4-BE49-F238E27FC236}">
              <a16:creationId xmlns:a16="http://schemas.microsoft.com/office/drawing/2014/main" id="{162212C4-25C8-4EFB-B7B7-50293D9C85D3}"/>
            </a:ext>
          </a:extLst>
        </xdr:cNvPr>
        <xdr:cNvSpPr txBox="1"/>
      </xdr:nvSpPr>
      <xdr:spPr>
        <a:xfrm>
          <a:off x="12913995" y="29392245"/>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xdr:row>
      <xdr:rowOff>0</xdr:rowOff>
    </xdr:from>
    <xdr:to>
      <xdr:col>14</xdr:col>
      <xdr:colOff>658458</xdr:colOff>
      <xdr:row>12</xdr:row>
      <xdr:rowOff>244737</xdr:rowOff>
    </xdr:to>
    <xdr:sp macro="" textlink="">
      <xdr:nvSpPr>
        <xdr:cNvPr id="21" name="テキスト ボックス 20">
          <a:extLst>
            <a:ext uri="{FF2B5EF4-FFF2-40B4-BE49-F238E27FC236}">
              <a16:creationId xmlns:a16="http://schemas.microsoft.com/office/drawing/2014/main" id="{C3A497D0-AC97-4C9C-9897-FA577A485E0A}"/>
            </a:ext>
          </a:extLst>
        </xdr:cNvPr>
        <xdr:cNvSpPr txBox="1"/>
      </xdr:nvSpPr>
      <xdr:spPr>
        <a:xfrm>
          <a:off x="9906000" y="952500"/>
          <a:ext cx="6510618" cy="27898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・本資料に内訳を入力していただくと、実績報告書の様式第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別紙２の作成ができるようになっています。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案件で複数国に出願する場合、</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案件以上ある補助事業者の場合、本紙をご利用いただくと、実績報告書様式第６別紙２入力内容が合算されるので便利です。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案件以上採択された法人様については、本シートを</a:t>
          </a:r>
          <a:r>
            <a:rPr kumimoji="1" lang="ja-JP" altLang="en-US" sz="1400" b="1" u="dbl">
              <a:solidFill>
                <a:srgbClr val="FF0000"/>
              </a:solidFill>
              <a:latin typeface="BIZ UDPゴシック" panose="020B0400000000000000" pitchFamily="50" charset="-128"/>
              <a:ea typeface="BIZ UDPゴシック" panose="020B0400000000000000" pitchFamily="50" charset="-128"/>
            </a:rPr>
            <a:t>案件ごとに</a:t>
          </a:r>
          <a:r>
            <a:rPr kumimoji="1" lang="ja-JP" altLang="en-US" sz="1400">
              <a:latin typeface="BIZ UDPゴシック" panose="020B0400000000000000" pitchFamily="50" charset="-128"/>
              <a:ea typeface="BIZ UDPゴシック" panose="020B0400000000000000" pitchFamily="50" charset="-128"/>
            </a:rPr>
            <a:t>作成し、以下に算出される、</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の項目について、合計シート（様式第６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別紙２へご入力ください。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１案件で１１か国以上に申請した場合、</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行が不足する場合、</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列の前にある ＋ ボタン もしくは 同列上部の ２ ボタンを適宜</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押下してご入力ください。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32384</xdr:colOff>
      <xdr:row>1</xdr:row>
      <xdr:rowOff>19050</xdr:rowOff>
    </xdr:from>
    <xdr:to>
      <xdr:col>14</xdr:col>
      <xdr:colOff>226695</xdr:colOff>
      <xdr:row>8</xdr:row>
      <xdr:rowOff>121920</xdr:rowOff>
    </xdr:to>
    <xdr:sp macro="" textlink="">
      <xdr:nvSpPr>
        <xdr:cNvPr id="4" name="テキスト ボックス 3">
          <a:extLst>
            <a:ext uri="{FF2B5EF4-FFF2-40B4-BE49-F238E27FC236}">
              <a16:creationId xmlns:a16="http://schemas.microsoft.com/office/drawing/2014/main" id="{3469F8B6-7515-55FA-3AFB-088661CEC187}"/>
            </a:ext>
          </a:extLst>
        </xdr:cNvPr>
        <xdr:cNvSpPr txBox="1"/>
      </xdr:nvSpPr>
      <xdr:spPr>
        <a:xfrm>
          <a:off x="9347834" y="495300"/>
          <a:ext cx="4861561" cy="2512695"/>
        </a:xfrm>
        <a:prstGeom prst="rect">
          <a:avLst/>
        </a:prstGeom>
        <a:ln w="57150"/>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kumimoji="1" lang="ja-JP" altLang="en-US" sz="1400" b="1" kern="1200">
              <a:solidFill>
                <a:srgbClr val="FF0000"/>
              </a:solidFill>
              <a:latin typeface="BIZ UDPゴシック" panose="020B0400000000000000" pitchFamily="50" charset="-128"/>
              <a:ea typeface="BIZ UDPゴシック" panose="020B0400000000000000" pitchFamily="50" charset="-128"/>
            </a:rPr>
            <a:t>＜留意事項＞</a:t>
          </a:r>
          <a:endParaRPr kumimoji="1" lang="en-US" altLang="ja-JP" sz="1400" b="1" kern="1200">
            <a:solidFill>
              <a:srgbClr val="FF0000"/>
            </a:solidFill>
            <a:latin typeface="BIZ UDPゴシック" panose="020B0400000000000000" pitchFamily="50" charset="-128"/>
            <a:ea typeface="BIZ UDPゴシック" panose="020B0400000000000000" pitchFamily="50" charset="-128"/>
          </a:endParaRPr>
        </a:p>
        <a:p>
          <a:r>
            <a:rPr kumimoji="1" lang="ja-JP" altLang="en-US" sz="1400" kern="1200">
              <a:latin typeface="BIZ UDPゴシック" panose="020B0400000000000000" pitchFamily="50" charset="-128"/>
              <a:ea typeface="BIZ UDPゴシック" panose="020B0400000000000000" pitchFamily="50" charset="-128"/>
            </a:rPr>
            <a:t>・本シートは、様式第６別紙２の </a:t>
          </a:r>
          <a:r>
            <a:rPr kumimoji="1" lang="en-US" altLang="ja-JP" sz="1400" kern="1200">
              <a:latin typeface="BIZ UDPゴシック" panose="020B0400000000000000" pitchFamily="50" charset="-128"/>
              <a:ea typeface="BIZ UDPゴシック" panose="020B0400000000000000" pitchFamily="50" charset="-128"/>
            </a:rPr>
            <a:t>【</a:t>
          </a:r>
          <a:r>
            <a:rPr kumimoji="1" lang="ja-JP" altLang="en-US" sz="1400" kern="1200">
              <a:latin typeface="BIZ UDPゴシック" panose="020B0400000000000000" pitchFamily="50" charset="-128"/>
              <a:ea typeface="BIZ UDPゴシック" panose="020B0400000000000000" pitchFamily="50" charset="-128"/>
            </a:rPr>
            <a:t>明細表１</a:t>
          </a:r>
          <a:r>
            <a:rPr kumimoji="1" lang="en-US" altLang="ja-JP" sz="1400" kern="1200">
              <a:latin typeface="BIZ UDPゴシック" panose="020B0400000000000000" pitchFamily="50" charset="-128"/>
              <a:ea typeface="BIZ UDPゴシック" panose="020B0400000000000000" pitchFamily="50" charset="-128"/>
            </a:rPr>
            <a:t>】</a:t>
          </a:r>
          <a:r>
            <a:rPr kumimoji="1" lang="ja-JP" altLang="en-US" sz="1400" kern="1200">
              <a:latin typeface="BIZ UDPゴシック" panose="020B0400000000000000" pitchFamily="50" charset="-128"/>
              <a:ea typeface="BIZ UDPゴシック" panose="020B0400000000000000" pitchFamily="50" charset="-128"/>
            </a:rPr>
            <a:t>及び</a:t>
          </a:r>
          <a:r>
            <a:rPr kumimoji="1" lang="en-US" altLang="ja-JP" sz="1400" kern="1200">
              <a:latin typeface="BIZ UDPゴシック" panose="020B0400000000000000" pitchFamily="50" charset="-128"/>
              <a:ea typeface="BIZ UDPゴシック" panose="020B0400000000000000" pitchFamily="50" charset="-128"/>
            </a:rPr>
            <a:t>【</a:t>
          </a:r>
          <a:r>
            <a:rPr kumimoji="1" lang="ja-JP" altLang="en-US" sz="1400" kern="1200">
              <a:latin typeface="BIZ UDPゴシック" panose="020B0400000000000000" pitchFamily="50" charset="-128"/>
              <a:ea typeface="BIZ UDPゴシック" panose="020B0400000000000000" pitchFamily="50" charset="-128"/>
            </a:rPr>
            <a:t>明細表２</a:t>
          </a:r>
          <a:r>
            <a:rPr kumimoji="1" lang="en-US" altLang="ja-JP" sz="1400" kern="1200">
              <a:latin typeface="BIZ UDPゴシック" panose="020B0400000000000000" pitchFamily="50" charset="-128"/>
              <a:ea typeface="BIZ UDPゴシック" panose="020B0400000000000000" pitchFamily="50" charset="-128"/>
            </a:rPr>
            <a:t>】</a:t>
          </a:r>
          <a:r>
            <a:rPr kumimoji="1" lang="ja-JP" altLang="en-US" sz="1400" kern="1200">
              <a:latin typeface="BIZ UDPゴシック" panose="020B0400000000000000" pitchFamily="50" charset="-128"/>
              <a:ea typeface="BIZ UDPゴシック" panose="020B0400000000000000" pitchFamily="50" charset="-128"/>
            </a:rPr>
            <a:t>に反映する内容について、内訳①～⑤の内容を修正した内容になります。</a:t>
          </a:r>
          <a:endParaRPr kumimoji="1" lang="en-US" altLang="ja-JP" sz="1400" kern="1200">
            <a:latin typeface="BIZ UDPゴシック" panose="020B0400000000000000" pitchFamily="50" charset="-128"/>
            <a:ea typeface="BIZ UDPゴシック" panose="020B0400000000000000" pitchFamily="50" charset="-128"/>
          </a:endParaRPr>
        </a:p>
        <a:p>
          <a:br>
            <a:rPr kumimoji="1" lang="en-US" altLang="ja-JP" sz="1400" kern="1200">
              <a:latin typeface="BIZ UDPゴシック" panose="020B0400000000000000" pitchFamily="50" charset="-128"/>
              <a:ea typeface="BIZ UDPゴシック" panose="020B0400000000000000" pitchFamily="50" charset="-128"/>
            </a:rPr>
          </a:br>
          <a:r>
            <a:rPr kumimoji="1" lang="ja-JP" altLang="en-US" sz="1400" kern="1200">
              <a:latin typeface="BIZ UDPゴシック" panose="020B0400000000000000" pitchFamily="50" charset="-128"/>
              <a:ea typeface="BIZ UDPゴシック" panose="020B0400000000000000" pitchFamily="50" charset="-128"/>
            </a:rPr>
            <a:t>・１公募回で２案件以上、採択された場合は、こちらで出力されている数字を</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様式第６別</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紙</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２の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明細表１</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及び</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に</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そのまま入力してください。</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400" kern="12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kern="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kern="12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kern="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kern="1200">
              <a:solidFill>
                <a:schemeClr val="dk1"/>
              </a:solidFill>
              <a:effectLst/>
              <a:latin typeface="BIZ UDPゴシック" panose="020B0400000000000000" pitchFamily="50" charset="-128"/>
              <a:ea typeface="BIZ UDPゴシック" panose="020B0400000000000000" pitchFamily="50" charset="-128"/>
              <a:cs typeface="+mn-cs"/>
            </a:rPr>
            <a:t>については、１申請につき、１１か国以上ある場合は、</a:t>
          </a:r>
          <a:r>
            <a:rPr kumimoji="1" lang="en-US" altLang="ja-JP" sz="1400" kern="12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en-US" sz="1400" kern="1200">
              <a:solidFill>
                <a:schemeClr val="dk1"/>
              </a:solidFill>
              <a:effectLst/>
              <a:latin typeface="BIZ UDPゴシック" panose="020B0400000000000000" pitchFamily="50" charset="-128"/>
              <a:ea typeface="BIZ UDPゴシック" panose="020B0400000000000000" pitchFamily="50" charset="-128"/>
              <a:cs typeface="+mn-cs"/>
            </a:rPr>
            <a:t>列の前の列にある、 ＋ ボタン もしくは 同列上部の ２ ボタン をクリックして、ご利用ください。</a:t>
          </a:r>
          <a:endParaRPr kumimoji="1" lang="ja-JP" altLang="en-US" sz="1400" kern="12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53340</xdr:colOff>
      <xdr:row>0</xdr:row>
      <xdr:rowOff>167640</xdr:rowOff>
    </xdr:from>
    <xdr:to>
      <xdr:col>5</xdr:col>
      <xdr:colOff>297180</xdr:colOff>
      <xdr:row>2</xdr:row>
      <xdr:rowOff>137160</xdr:rowOff>
    </xdr:to>
    <xdr:sp macro="" textlink="">
      <xdr:nvSpPr>
        <xdr:cNvPr id="13" name="テキスト ボックス 12">
          <a:extLst>
            <a:ext uri="{FF2B5EF4-FFF2-40B4-BE49-F238E27FC236}">
              <a16:creationId xmlns:a16="http://schemas.microsoft.com/office/drawing/2014/main" id="{0C985134-E606-4A92-B3B3-0827BC7A3488}"/>
            </a:ext>
          </a:extLst>
        </xdr:cNvPr>
        <xdr:cNvSpPr txBox="1"/>
      </xdr:nvSpPr>
      <xdr:spPr>
        <a:xfrm>
          <a:off x="3253740" y="167640"/>
          <a:ext cx="5021580" cy="78486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kern="1200">
              <a:solidFill>
                <a:srgbClr val="FF0000"/>
              </a:solidFill>
              <a:latin typeface="Meiryo UI" panose="020B0604030504040204" pitchFamily="50" charset="-128"/>
              <a:ea typeface="Meiryo UI" panose="020B0604030504040204" pitchFamily="50" charset="-128"/>
            </a:rPr>
            <a:t>本シートに、入力する箇所はありません。</a:t>
          </a:r>
          <a:endParaRPr kumimoji="1" lang="en-US" altLang="ja-JP" sz="1400" b="1" kern="1200">
            <a:solidFill>
              <a:srgbClr val="FF0000"/>
            </a:solidFill>
            <a:latin typeface="Meiryo UI" panose="020B0604030504040204" pitchFamily="50" charset="-128"/>
            <a:ea typeface="Meiryo UI" panose="020B0604030504040204" pitchFamily="50" charset="-128"/>
          </a:endParaRPr>
        </a:p>
        <a:p>
          <a:r>
            <a:rPr kumimoji="1" lang="ja-JP" altLang="en-US" sz="1400" b="1" kern="1200">
              <a:solidFill>
                <a:srgbClr val="FF0000"/>
              </a:solidFill>
              <a:latin typeface="Meiryo UI" panose="020B0604030504040204" pitchFamily="50" charset="-128"/>
              <a:ea typeface="Meiryo UI" panose="020B0604030504040204" pitchFamily="50" charset="-128"/>
            </a:rPr>
            <a:t>＜留意事項＞をご確認の上、様式第</a:t>
          </a:r>
          <a:r>
            <a:rPr kumimoji="1" lang="en-US" altLang="ja-JP" sz="1400" b="1" kern="1200">
              <a:solidFill>
                <a:srgbClr val="FF0000"/>
              </a:solidFill>
              <a:latin typeface="Meiryo UI" panose="020B0604030504040204" pitchFamily="50" charset="-128"/>
              <a:ea typeface="Meiryo UI" panose="020B0604030504040204" pitchFamily="50" charset="-128"/>
            </a:rPr>
            <a:t>6</a:t>
          </a:r>
          <a:r>
            <a:rPr kumimoji="1" lang="ja-JP" altLang="en-US" sz="1400" b="1" kern="1200">
              <a:solidFill>
                <a:srgbClr val="FF0000"/>
              </a:solidFill>
              <a:latin typeface="Meiryo UI" panose="020B0604030504040204" pitchFamily="50" charset="-128"/>
              <a:ea typeface="Meiryo UI" panose="020B0604030504040204" pitchFamily="50" charset="-128"/>
            </a:rPr>
            <a:t>別紙</a:t>
          </a:r>
          <a:r>
            <a:rPr kumimoji="1" lang="en-US" altLang="ja-JP" sz="1400" b="1" kern="1200">
              <a:solidFill>
                <a:srgbClr val="FF0000"/>
              </a:solidFill>
              <a:latin typeface="Meiryo UI" panose="020B0604030504040204" pitchFamily="50" charset="-128"/>
              <a:ea typeface="Meiryo UI" panose="020B0604030504040204" pitchFamily="50" charset="-128"/>
            </a:rPr>
            <a:t>2</a:t>
          </a:r>
          <a:r>
            <a:rPr kumimoji="1" lang="ja-JP" altLang="en-US" sz="1400" b="1" kern="1200">
              <a:solidFill>
                <a:srgbClr val="FF0000"/>
              </a:solidFill>
              <a:latin typeface="Meiryo UI" panose="020B0604030504040204" pitchFamily="50" charset="-128"/>
              <a:ea typeface="Meiryo UI" panose="020B0604030504040204" pitchFamily="50" charset="-128"/>
            </a:rPr>
            <a:t>を作成してください。</a:t>
          </a:r>
          <a:endParaRPr kumimoji="1" lang="en-US" altLang="ja-JP" sz="1400" b="1" kern="1200">
            <a:solidFill>
              <a:srgbClr val="FF0000"/>
            </a:solidFill>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5</xdr:col>
      <xdr:colOff>60960</xdr:colOff>
      <xdr:row>15</xdr:row>
      <xdr:rowOff>198119</xdr:rowOff>
    </xdr:from>
    <xdr:to>
      <xdr:col>5</xdr:col>
      <xdr:colOff>273872</xdr:colOff>
      <xdr:row>19</xdr:row>
      <xdr:rowOff>167640</xdr:rowOff>
    </xdr:to>
    <xdr:sp macro="" textlink="">
      <xdr:nvSpPr>
        <xdr:cNvPr id="15" name="右中かっこ 14">
          <a:extLst>
            <a:ext uri="{FF2B5EF4-FFF2-40B4-BE49-F238E27FC236}">
              <a16:creationId xmlns:a16="http://schemas.microsoft.com/office/drawing/2014/main" id="{DA21BC4C-AA2A-4C84-9573-FD56ACD501CF}"/>
            </a:ext>
          </a:extLst>
        </xdr:cNvPr>
        <xdr:cNvSpPr/>
      </xdr:nvSpPr>
      <xdr:spPr>
        <a:xfrm>
          <a:off x="8039100" y="4907279"/>
          <a:ext cx="212912" cy="929641"/>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xdr:col>
      <xdr:colOff>68580</xdr:colOff>
      <xdr:row>36</xdr:row>
      <xdr:rowOff>228600</xdr:rowOff>
    </xdr:from>
    <xdr:to>
      <xdr:col>5</xdr:col>
      <xdr:colOff>281492</xdr:colOff>
      <xdr:row>40</xdr:row>
      <xdr:rowOff>198121</xdr:rowOff>
    </xdr:to>
    <xdr:sp macro="" textlink="">
      <xdr:nvSpPr>
        <xdr:cNvPr id="17" name="右中かっこ 16">
          <a:extLst>
            <a:ext uri="{FF2B5EF4-FFF2-40B4-BE49-F238E27FC236}">
              <a16:creationId xmlns:a16="http://schemas.microsoft.com/office/drawing/2014/main" id="{570EE89A-3794-4831-89C0-898F720114D0}"/>
            </a:ext>
          </a:extLst>
        </xdr:cNvPr>
        <xdr:cNvSpPr/>
      </xdr:nvSpPr>
      <xdr:spPr>
        <a:xfrm>
          <a:off x="8046720" y="7551420"/>
          <a:ext cx="212912" cy="929641"/>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xdr:col>
      <xdr:colOff>396240</xdr:colOff>
      <xdr:row>16</xdr:row>
      <xdr:rowOff>144780</xdr:rowOff>
    </xdr:from>
    <xdr:to>
      <xdr:col>8</xdr:col>
      <xdr:colOff>495300</xdr:colOff>
      <xdr:row>19</xdr:row>
      <xdr:rowOff>30480</xdr:rowOff>
    </xdr:to>
    <xdr:sp macro="" textlink="">
      <xdr:nvSpPr>
        <xdr:cNvPr id="20" name="テキスト ボックス 19">
          <a:extLst>
            <a:ext uri="{FF2B5EF4-FFF2-40B4-BE49-F238E27FC236}">
              <a16:creationId xmlns:a16="http://schemas.microsoft.com/office/drawing/2014/main" id="{194C7011-4EB2-CD74-55CF-8233009F5E76}"/>
            </a:ext>
          </a:extLst>
        </xdr:cNvPr>
        <xdr:cNvSpPr txBox="1"/>
      </xdr:nvSpPr>
      <xdr:spPr>
        <a:xfrm>
          <a:off x="8374380" y="5105400"/>
          <a:ext cx="2110740" cy="59436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この内容を</a:t>
          </a:r>
          <a:r>
            <a:rPr kumimoji="1" lang="ja-JP" altLang="en-US" sz="1100" b="1" kern="1200">
              <a:solidFill>
                <a:srgbClr val="FF0000"/>
              </a:solidFill>
              <a:latin typeface="Meiryo UI" panose="020B0604030504040204" pitchFamily="50" charset="-128"/>
              <a:ea typeface="Meiryo UI" panose="020B0604030504040204" pitchFamily="50" charset="-128"/>
            </a:rPr>
            <a:t>明細表２</a:t>
          </a:r>
          <a:r>
            <a:rPr kumimoji="1" lang="ja-JP" altLang="en-US" sz="1100" b="1" kern="1200">
              <a:latin typeface="Meiryo UI" panose="020B0604030504040204" pitchFamily="50" charset="-128"/>
              <a:ea typeface="Meiryo UI" panose="020B0604030504040204" pitchFamily="50" charset="-128"/>
            </a:rPr>
            <a:t>に反映させてください。</a:t>
          </a:r>
        </a:p>
      </xdr:txBody>
    </xdr:sp>
    <xdr:clientData/>
  </xdr:twoCellAnchor>
  <xdr:twoCellAnchor>
    <xdr:from>
      <xdr:col>5</xdr:col>
      <xdr:colOff>411480</xdr:colOff>
      <xdr:row>37</xdr:row>
      <xdr:rowOff>121920</xdr:rowOff>
    </xdr:from>
    <xdr:to>
      <xdr:col>8</xdr:col>
      <xdr:colOff>510540</xdr:colOff>
      <xdr:row>40</xdr:row>
      <xdr:rowOff>7620</xdr:rowOff>
    </xdr:to>
    <xdr:sp macro="" textlink="">
      <xdr:nvSpPr>
        <xdr:cNvPr id="23" name="テキスト ボックス 22">
          <a:extLst>
            <a:ext uri="{FF2B5EF4-FFF2-40B4-BE49-F238E27FC236}">
              <a16:creationId xmlns:a16="http://schemas.microsoft.com/office/drawing/2014/main" id="{6C6D1ACA-1AFA-483C-BFC1-112A06E9589A}"/>
            </a:ext>
          </a:extLst>
        </xdr:cNvPr>
        <xdr:cNvSpPr txBox="1"/>
      </xdr:nvSpPr>
      <xdr:spPr>
        <a:xfrm>
          <a:off x="8389620" y="7696200"/>
          <a:ext cx="2110740" cy="59436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この内容を</a:t>
          </a:r>
          <a:r>
            <a:rPr kumimoji="1" lang="ja-JP" altLang="en-US" sz="1100" b="1" kern="1200">
              <a:solidFill>
                <a:srgbClr val="FF0000"/>
              </a:solidFill>
              <a:latin typeface="Meiryo UI" panose="020B0604030504040204" pitchFamily="50" charset="-128"/>
              <a:ea typeface="Meiryo UI" panose="020B0604030504040204" pitchFamily="50" charset="-128"/>
            </a:rPr>
            <a:t>明細表２</a:t>
          </a:r>
          <a:r>
            <a:rPr kumimoji="1" lang="ja-JP" altLang="en-US" sz="1100" b="1" kern="1200">
              <a:latin typeface="Meiryo UI" panose="020B0604030504040204" pitchFamily="50" charset="-128"/>
              <a:ea typeface="Meiryo UI" panose="020B0604030504040204" pitchFamily="50" charset="-128"/>
            </a:rPr>
            <a:t>に反映させてください。</a:t>
          </a:r>
        </a:p>
      </xdr:txBody>
    </xdr:sp>
    <xdr:clientData/>
  </xdr:twoCellAnchor>
  <xdr:twoCellAnchor>
    <xdr:from>
      <xdr:col>4</xdr:col>
      <xdr:colOff>342900</xdr:colOff>
      <xdr:row>9</xdr:row>
      <xdr:rowOff>152400</xdr:rowOff>
    </xdr:from>
    <xdr:to>
      <xdr:col>6</xdr:col>
      <xdr:colOff>205740</xdr:colOff>
      <xdr:row>12</xdr:row>
      <xdr:rowOff>38100</xdr:rowOff>
    </xdr:to>
    <xdr:sp macro="" textlink="">
      <xdr:nvSpPr>
        <xdr:cNvPr id="25" name="テキスト ボックス 24">
          <a:extLst>
            <a:ext uri="{FF2B5EF4-FFF2-40B4-BE49-F238E27FC236}">
              <a16:creationId xmlns:a16="http://schemas.microsoft.com/office/drawing/2014/main" id="{149172FB-9A31-43F6-A94F-EF46A009475E}"/>
            </a:ext>
          </a:extLst>
        </xdr:cNvPr>
        <xdr:cNvSpPr txBox="1"/>
      </xdr:nvSpPr>
      <xdr:spPr>
        <a:xfrm>
          <a:off x="6743700" y="3444240"/>
          <a:ext cx="2110740" cy="59436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この内容を</a:t>
          </a:r>
          <a:r>
            <a:rPr kumimoji="1" lang="ja-JP" altLang="en-US" sz="1100" b="1" kern="1200">
              <a:solidFill>
                <a:srgbClr val="FF0000"/>
              </a:solidFill>
              <a:latin typeface="Meiryo UI" panose="020B0604030504040204" pitchFamily="50" charset="-128"/>
              <a:ea typeface="Meiryo UI" panose="020B0604030504040204" pitchFamily="50" charset="-128"/>
            </a:rPr>
            <a:t>明細表１の実績欄</a:t>
          </a:r>
          <a:r>
            <a:rPr kumimoji="1" lang="ja-JP" altLang="en-US" sz="1100" b="1" kern="1200">
              <a:latin typeface="Meiryo UI" panose="020B0604030504040204" pitchFamily="50" charset="-128"/>
              <a:ea typeface="Meiryo UI" panose="020B0604030504040204" pitchFamily="50" charset="-128"/>
            </a:rPr>
            <a:t>に反映させてください。</a:t>
          </a:r>
        </a:p>
      </xdr:txBody>
    </xdr:sp>
    <xdr:clientData/>
  </xdr:twoCellAnchor>
  <xdr:twoCellAnchor>
    <xdr:from>
      <xdr:col>4</xdr:col>
      <xdr:colOff>320040</xdr:colOff>
      <xdr:row>8</xdr:row>
      <xdr:rowOff>129540</xdr:rowOff>
    </xdr:from>
    <xdr:to>
      <xdr:col>4</xdr:col>
      <xdr:colOff>541020</xdr:colOff>
      <xdr:row>9</xdr:row>
      <xdr:rowOff>152400</xdr:rowOff>
    </xdr:to>
    <xdr:cxnSp macro="">
      <xdr:nvCxnSpPr>
        <xdr:cNvPr id="27" name="直線矢印コネクタ 26">
          <a:extLst>
            <a:ext uri="{FF2B5EF4-FFF2-40B4-BE49-F238E27FC236}">
              <a16:creationId xmlns:a16="http://schemas.microsoft.com/office/drawing/2014/main" id="{D458F354-E134-B238-91A7-614C7DF39D2E}"/>
            </a:ext>
          </a:extLst>
        </xdr:cNvPr>
        <xdr:cNvCxnSpPr/>
      </xdr:nvCxnSpPr>
      <xdr:spPr>
        <a:xfrm flipH="1" flipV="1">
          <a:off x="6720840" y="3101340"/>
          <a:ext cx="220980" cy="342900"/>
        </a:xfrm>
        <a:prstGeom prst="straightConnector1">
          <a:avLst/>
        </a:prstGeom>
        <a:ln w="31750">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FA49B-6431-4C5D-ABCB-EE6F54362D69}">
  <sheetPr>
    <tabColor theme="9" tint="0.59999389629810485"/>
  </sheetPr>
  <dimension ref="A1:K228"/>
  <sheetViews>
    <sheetView tabSelected="1" zoomScaleNormal="100" workbookViewId="0">
      <selection activeCell="D10" sqref="D10"/>
    </sheetView>
  </sheetViews>
  <sheetFormatPr defaultColWidth="8.83203125" defaultRowHeight="14" outlineLevelRow="1" x14ac:dyDescent="0.55000000000000004"/>
  <cols>
    <col min="1" max="1" width="6" style="1" customWidth="1"/>
    <col min="2" max="2" width="16.9140625" style="1" customWidth="1"/>
    <col min="3" max="3" width="5.6640625" style="1" customWidth="1"/>
    <col min="4" max="11" width="16.9140625" style="1" customWidth="1"/>
    <col min="12" max="12" width="8.9140625" style="1" customWidth="1"/>
    <col min="13" max="13" width="16.9140625" style="1" customWidth="1"/>
    <col min="14" max="14" width="17.1640625" style="1" customWidth="1"/>
    <col min="15" max="16384" width="8.83203125" style="1"/>
  </cols>
  <sheetData>
    <row r="1" spans="1:10" ht="48" customHeight="1" x14ac:dyDescent="0.55000000000000004">
      <c r="H1" s="2" t="s">
        <v>53</v>
      </c>
      <c r="J1" s="69" t="s">
        <v>54</v>
      </c>
    </row>
    <row r="2" spans="1:10" ht="26.4" customHeight="1" x14ac:dyDescent="0.55000000000000004">
      <c r="A2" s="163" t="s">
        <v>82</v>
      </c>
      <c r="J2" s="69"/>
    </row>
    <row r="3" spans="1:10" ht="26.4" customHeight="1" thickBot="1" x14ac:dyDescent="0.6">
      <c r="A3" s="164" t="s">
        <v>98</v>
      </c>
      <c r="B3" s="119"/>
      <c r="J3" s="101"/>
    </row>
    <row r="4" spans="1:10" ht="26.4" customHeight="1" thickBot="1" x14ac:dyDescent="0.6">
      <c r="A4" s="175"/>
      <c r="B4" s="176"/>
      <c r="C4" s="161" t="s">
        <v>58</v>
      </c>
      <c r="J4" s="101"/>
    </row>
    <row r="5" spans="1:10" ht="8.4" customHeight="1" x14ac:dyDescent="0.55000000000000004">
      <c r="J5" s="101"/>
    </row>
    <row r="6" spans="1:10" ht="27" customHeight="1" x14ac:dyDescent="0.55000000000000004">
      <c r="A6" s="1" t="s">
        <v>57</v>
      </c>
      <c r="J6" s="101"/>
    </row>
    <row r="7" spans="1:10" ht="21.65" customHeight="1" x14ac:dyDescent="0.55000000000000004">
      <c r="A7" s="239" t="s">
        <v>67</v>
      </c>
      <c r="B7" s="239"/>
      <c r="C7" s="263" t="s">
        <v>91</v>
      </c>
      <c r="D7" s="263"/>
      <c r="E7" s="263"/>
      <c r="F7" s="263"/>
      <c r="G7" s="263"/>
      <c r="H7" s="263"/>
    </row>
    <row r="8" spans="1:10" ht="21.65" customHeight="1" x14ac:dyDescent="0.55000000000000004">
      <c r="A8" s="239" t="s">
        <v>56</v>
      </c>
      <c r="B8" s="239"/>
      <c r="C8" s="238" t="s">
        <v>92</v>
      </c>
      <c r="D8" s="238"/>
      <c r="E8" s="238"/>
      <c r="F8" s="238"/>
      <c r="G8" s="238"/>
      <c r="H8" s="238"/>
    </row>
    <row r="9" spans="1:10" ht="8.4" customHeight="1" x14ac:dyDescent="0.55000000000000004">
      <c r="J9" s="101"/>
    </row>
    <row r="10" spans="1:10" ht="27" customHeight="1" x14ac:dyDescent="0.55000000000000004">
      <c r="A10" s="1" t="s">
        <v>55</v>
      </c>
    </row>
    <row r="11" spans="1:10" ht="38.4" customHeight="1" thickBot="1" x14ac:dyDescent="0.6">
      <c r="A11" s="3"/>
      <c r="B11" s="6" t="s">
        <v>0</v>
      </c>
      <c r="C11" s="58" t="s">
        <v>36</v>
      </c>
      <c r="D11" s="57" t="s">
        <v>11</v>
      </c>
      <c r="E11" s="9" t="s">
        <v>97</v>
      </c>
      <c r="F11" s="5" t="s">
        <v>7</v>
      </c>
      <c r="G11" s="8" t="s">
        <v>9</v>
      </c>
      <c r="H11" s="7" t="s">
        <v>8</v>
      </c>
    </row>
    <row r="12" spans="1:10" ht="21.65" customHeight="1" thickTop="1" x14ac:dyDescent="0.55000000000000004">
      <c r="A12" s="240" t="s">
        <v>5</v>
      </c>
      <c r="B12" s="269" t="s">
        <v>1</v>
      </c>
      <c r="C12" s="71" t="s">
        <v>38</v>
      </c>
      <c r="D12" s="165" t="s">
        <v>93</v>
      </c>
      <c r="E12" s="166">
        <v>724</v>
      </c>
      <c r="F12" s="167">
        <v>155.5</v>
      </c>
      <c r="G12" s="23">
        <f t="shared" ref="G12:G21" si="0">INT(ROUNDDOWN(E12*F12/1,0))</f>
        <v>112582</v>
      </c>
      <c r="H12" s="24"/>
    </row>
    <row r="13" spans="1:10" ht="21.65" customHeight="1" x14ac:dyDescent="0.55000000000000004">
      <c r="A13" s="241"/>
      <c r="B13" s="270"/>
      <c r="C13" s="72" t="s">
        <v>40</v>
      </c>
      <c r="D13" s="168" t="s">
        <v>94</v>
      </c>
      <c r="E13" s="169">
        <v>4255</v>
      </c>
      <c r="F13" s="170">
        <v>178</v>
      </c>
      <c r="G13" s="25">
        <f t="shared" si="0"/>
        <v>757390</v>
      </c>
      <c r="H13" s="26"/>
    </row>
    <row r="14" spans="1:10" ht="21.65" customHeight="1" x14ac:dyDescent="0.55000000000000004">
      <c r="A14" s="241"/>
      <c r="B14" s="270"/>
      <c r="C14" s="72" t="s">
        <v>42</v>
      </c>
      <c r="D14" s="168" t="s">
        <v>95</v>
      </c>
      <c r="E14" s="169">
        <v>517</v>
      </c>
      <c r="F14" s="170">
        <v>150.25</v>
      </c>
      <c r="G14" s="25">
        <f t="shared" si="0"/>
        <v>77679</v>
      </c>
      <c r="H14" s="26"/>
    </row>
    <row r="15" spans="1:10" ht="21.65" customHeight="1" x14ac:dyDescent="0.55000000000000004">
      <c r="A15" s="241"/>
      <c r="B15" s="270"/>
      <c r="C15" s="72" t="s">
        <v>43</v>
      </c>
      <c r="D15" s="86"/>
      <c r="E15" s="77"/>
      <c r="F15" s="113"/>
      <c r="G15" s="25">
        <f t="shared" si="0"/>
        <v>0</v>
      </c>
      <c r="H15" s="26"/>
    </row>
    <row r="16" spans="1:10" ht="21.65" customHeight="1" x14ac:dyDescent="0.55000000000000004">
      <c r="A16" s="241"/>
      <c r="B16" s="270"/>
      <c r="C16" s="72" t="s">
        <v>44</v>
      </c>
      <c r="D16" s="86"/>
      <c r="E16" s="77"/>
      <c r="F16" s="113"/>
      <c r="G16" s="25">
        <f t="shared" si="0"/>
        <v>0</v>
      </c>
      <c r="H16" s="26"/>
    </row>
    <row r="17" spans="1:8" ht="21.65" customHeight="1" x14ac:dyDescent="0.55000000000000004">
      <c r="A17" s="241"/>
      <c r="B17" s="270"/>
      <c r="C17" s="72" t="s">
        <v>45</v>
      </c>
      <c r="D17" s="86"/>
      <c r="E17" s="77"/>
      <c r="F17" s="113"/>
      <c r="G17" s="25">
        <f t="shared" si="0"/>
        <v>0</v>
      </c>
      <c r="H17" s="26"/>
    </row>
    <row r="18" spans="1:8" ht="21.65" customHeight="1" x14ac:dyDescent="0.55000000000000004">
      <c r="A18" s="241"/>
      <c r="B18" s="270"/>
      <c r="C18" s="72" t="s">
        <v>46</v>
      </c>
      <c r="D18" s="86"/>
      <c r="E18" s="77"/>
      <c r="F18" s="113"/>
      <c r="G18" s="25">
        <f t="shared" si="0"/>
        <v>0</v>
      </c>
      <c r="H18" s="26"/>
    </row>
    <row r="19" spans="1:8" ht="21.65" customHeight="1" x14ac:dyDescent="0.55000000000000004">
      <c r="A19" s="241"/>
      <c r="B19" s="270"/>
      <c r="C19" s="72" t="s">
        <v>47</v>
      </c>
      <c r="D19" s="86"/>
      <c r="E19" s="77"/>
      <c r="F19" s="113"/>
      <c r="G19" s="25">
        <f t="shared" si="0"/>
        <v>0</v>
      </c>
      <c r="H19" s="26"/>
    </row>
    <row r="20" spans="1:8" ht="21.65" customHeight="1" x14ac:dyDescent="0.55000000000000004">
      <c r="A20" s="241"/>
      <c r="B20" s="270"/>
      <c r="C20" s="72" t="s">
        <v>48</v>
      </c>
      <c r="D20" s="86"/>
      <c r="E20" s="77"/>
      <c r="F20" s="113"/>
      <c r="G20" s="25">
        <f t="shared" si="0"/>
        <v>0</v>
      </c>
      <c r="H20" s="26"/>
    </row>
    <row r="21" spans="1:8" ht="21.65" customHeight="1" x14ac:dyDescent="0.55000000000000004">
      <c r="A21" s="241"/>
      <c r="B21" s="270"/>
      <c r="C21" s="122" t="s">
        <v>50</v>
      </c>
      <c r="D21" s="87"/>
      <c r="E21" s="79"/>
      <c r="F21" s="114"/>
      <c r="G21" s="27">
        <f t="shared" si="0"/>
        <v>0</v>
      </c>
      <c r="H21" s="28"/>
    </row>
    <row r="22" spans="1:8" ht="21.65" hidden="1" customHeight="1" outlineLevel="1" x14ac:dyDescent="0.55000000000000004">
      <c r="A22" s="241"/>
      <c r="B22" s="270"/>
      <c r="C22" s="72" t="s">
        <v>68</v>
      </c>
      <c r="D22" s="86"/>
      <c r="E22" s="77"/>
      <c r="F22" s="113"/>
      <c r="G22" s="25">
        <f t="shared" ref="G22:G31" si="1">INT(ROUNDDOWN(E22*F22/1,0))</f>
        <v>0</v>
      </c>
      <c r="H22" s="26"/>
    </row>
    <row r="23" spans="1:8" ht="21.65" hidden="1" customHeight="1" outlineLevel="1" x14ac:dyDescent="0.55000000000000004">
      <c r="A23" s="241"/>
      <c r="B23" s="270"/>
      <c r="C23" s="72" t="s">
        <v>69</v>
      </c>
      <c r="D23" s="86"/>
      <c r="E23" s="77"/>
      <c r="F23" s="113"/>
      <c r="G23" s="25">
        <f t="shared" si="1"/>
        <v>0</v>
      </c>
      <c r="H23" s="26"/>
    </row>
    <row r="24" spans="1:8" ht="21.65" hidden="1" customHeight="1" outlineLevel="1" x14ac:dyDescent="0.55000000000000004">
      <c r="A24" s="241"/>
      <c r="B24" s="270"/>
      <c r="C24" s="72" t="s">
        <v>70</v>
      </c>
      <c r="D24" s="86"/>
      <c r="E24" s="77"/>
      <c r="F24" s="113"/>
      <c r="G24" s="25">
        <f t="shared" si="1"/>
        <v>0</v>
      </c>
      <c r="H24" s="26"/>
    </row>
    <row r="25" spans="1:8" ht="21.65" hidden="1" customHeight="1" outlineLevel="1" x14ac:dyDescent="0.55000000000000004">
      <c r="A25" s="241"/>
      <c r="B25" s="270"/>
      <c r="C25" s="72" t="s">
        <v>71</v>
      </c>
      <c r="D25" s="86"/>
      <c r="E25" s="77"/>
      <c r="F25" s="113"/>
      <c r="G25" s="25">
        <f t="shared" si="1"/>
        <v>0</v>
      </c>
      <c r="H25" s="26"/>
    </row>
    <row r="26" spans="1:8" ht="21.65" hidden="1" customHeight="1" outlineLevel="1" x14ac:dyDescent="0.55000000000000004">
      <c r="A26" s="241"/>
      <c r="B26" s="270"/>
      <c r="C26" s="72" t="s">
        <v>72</v>
      </c>
      <c r="D26" s="86"/>
      <c r="E26" s="77"/>
      <c r="F26" s="113"/>
      <c r="G26" s="25">
        <f t="shared" si="1"/>
        <v>0</v>
      </c>
      <c r="H26" s="26"/>
    </row>
    <row r="27" spans="1:8" ht="21.65" hidden="1" customHeight="1" outlineLevel="1" x14ac:dyDescent="0.55000000000000004">
      <c r="A27" s="241"/>
      <c r="B27" s="270"/>
      <c r="C27" s="72" t="s">
        <v>73</v>
      </c>
      <c r="D27" s="86"/>
      <c r="E27" s="77"/>
      <c r="F27" s="113"/>
      <c r="G27" s="25">
        <f t="shared" si="1"/>
        <v>0</v>
      </c>
      <c r="H27" s="26"/>
    </row>
    <row r="28" spans="1:8" ht="21.65" hidden="1" customHeight="1" outlineLevel="1" x14ac:dyDescent="0.55000000000000004">
      <c r="A28" s="241"/>
      <c r="B28" s="270"/>
      <c r="C28" s="72" t="s">
        <v>74</v>
      </c>
      <c r="D28" s="86"/>
      <c r="E28" s="77"/>
      <c r="F28" s="113"/>
      <c r="G28" s="25">
        <f t="shared" si="1"/>
        <v>0</v>
      </c>
      <c r="H28" s="26"/>
    </row>
    <row r="29" spans="1:8" ht="21.65" hidden="1" customHeight="1" outlineLevel="1" x14ac:dyDescent="0.55000000000000004">
      <c r="A29" s="241"/>
      <c r="B29" s="270"/>
      <c r="C29" s="72" t="s">
        <v>75</v>
      </c>
      <c r="D29" s="86"/>
      <c r="E29" s="77"/>
      <c r="F29" s="113"/>
      <c r="G29" s="25">
        <f t="shared" si="1"/>
        <v>0</v>
      </c>
      <c r="H29" s="26"/>
    </row>
    <row r="30" spans="1:8" ht="21.65" hidden="1" customHeight="1" outlineLevel="1" x14ac:dyDescent="0.55000000000000004">
      <c r="A30" s="241"/>
      <c r="B30" s="270"/>
      <c r="C30" s="72" t="s">
        <v>76</v>
      </c>
      <c r="D30" s="86"/>
      <c r="E30" s="77"/>
      <c r="F30" s="113"/>
      <c r="G30" s="25">
        <f t="shared" si="1"/>
        <v>0</v>
      </c>
      <c r="H30" s="26"/>
    </row>
    <row r="31" spans="1:8" ht="21.65" hidden="1" customHeight="1" outlineLevel="1" x14ac:dyDescent="0.55000000000000004">
      <c r="A31" s="241"/>
      <c r="B31" s="270"/>
      <c r="C31" s="72" t="s">
        <v>77</v>
      </c>
      <c r="D31" s="86"/>
      <c r="E31" s="77"/>
      <c r="F31" s="113"/>
      <c r="G31" s="25">
        <f t="shared" si="1"/>
        <v>0</v>
      </c>
      <c r="H31" s="26"/>
    </row>
    <row r="32" spans="1:8" ht="21.65" customHeight="1" collapsed="1" thickBot="1" x14ac:dyDescent="0.6">
      <c r="A32" s="241"/>
      <c r="B32" s="270"/>
      <c r="C32" s="206" t="s">
        <v>12</v>
      </c>
      <c r="D32" s="207"/>
      <c r="E32" s="123"/>
      <c r="F32" s="124"/>
      <c r="G32" s="125">
        <f>INT(ROUNDDOWN(SUM(G12:G31)/1,0))</f>
        <v>947651</v>
      </c>
      <c r="H32" s="126"/>
    </row>
    <row r="33" spans="1:8" ht="21.65" customHeight="1" thickTop="1" x14ac:dyDescent="0.55000000000000004">
      <c r="A33" s="241"/>
      <c r="B33" s="271" t="s">
        <v>10</v>
      </c>
      <c r="C33" s="73" t="s">
        <v>37</v>
      </c>
      <c r="D33" s="88" t="str">
        <f t="shared" ref="D33:D41" si="2">D12</f>
        <v>米国（USD)</v>
      </c>
      <c r="E33" s="171">
        <v>1450</v>
      </c>
      <c r="F33" s="167">
        <v>155.5</v>
      </c>
      <c r="G33" s="115">
        <f>INT(ROUNDDOWN(E33*F33/1,0))</f>
        <v>225475</v>
      </c>
      <c r="H33" s="29"/>
    </row>
    <row r="34" spans="1:8" ht="21.65" customHeight="1" x14ac:dyDescent="0.55000000000000004">
      <c r="A34" s="241"/>
      <c r="B34" s="272"/>
      <c r="C34" s="74" t="s">
        <v>39</v>
      </c>
      <c r="D34" s="91" t="str">
        <f t="shared" si="2"/>
        <v>欧州（EUR）</v>
      </c>
      <c r="E34" s="169">
        <v>2050</v>
      </c>
      <c r="F34" s="170">
        <v>178</v>
      </c>
      <c r="G34" s="25">
        <f>INT(ROUNDDOWN(E34*F34/1,0))</f>
        <v>364900</v>
      </c>
      <c r="H34" s="26"/>
    </row>
    <row r="35" spans="1:8" ht="21.65" customHeight="1" x14ac:dyDescent="0.55000000000000004">
      <c r="A35" s="241"/>
      <c r="B35" s="272"/>
      <c r="C35" s="74" t="s">
        <v>41</v>
      </c>
      <c r="D35" s="91" t="str">
        <f t="shared" si="2"/>
        <v>中国（USD)</v>
      </c>
      <c r="E35" s="169">
        <v>986</v>
      </c>
      <c r="F35" s="170">
        <v>150.25</v>
      </c>
      <c r="G35" s="25">
        <f t="shared" ref="G35:G52" si="3">INT(ROUNDDOWN(E35*F35/1,0))</f>
        <v>148146</v>
      </c>
      <c r="H35" s="26"/>
    </row>
    <row r="36" spans="1:8" ht="21.65" customHeight="1" x14ac:dyDescent="0.55000000000000004">
      <c r="A36" s="241"/>
      <c r="B36" s="272"/>
      <c r="C36" s="74" t="s">
        <v>43</v>
      </c>
      <c r="D36" s="91">
        <f t="shared" si="2"/>
        <v>0</v>
      </c>
      <c r="E36" s="77"/>
      <c r="F36" s="113"/>
      <c r="G36" s="25">
        <f t="shared" si="3"/>
        <v>0</v>
      </c>
      <c r="H36" s="26"/>
    </row>
    <row r="37" spans="1:8" ht="21.65" customHeight="1" x14ac:dyDescent="0.55000000000000004">
      <c r="A37" s="241"/>
      <c r="B37" s="272"/>
      <c r="C37" s="74" t="s">
        <v>44</v>
      </c>
      <c r="D37" s="91">
        <f t="shared" si="2"/>
        <v>0</v>
      </c>
      <c r="E37" s="77"/>
      <c r="F37" s="113"/>
      <c r="G37" s="25">
        <f t="shared" si="3"/>
        <v>0</v>
      </c>
      <c r="H37" s="26"/>
    </row>
    <row r="38" spans="1:8" ht="21.65" customHeight="1" x14ac:dyDescent="0.55000000000000004">
      <c r="A38" s="241"/>
      <c r="B38" s="272"/>
      <c r="C38" s="74" t="s">
        <v>45</v>
      </c>
      <c r="D38" s="91">
        <f t="shared" si="2"/>
        <v>0</v>
      </c>
      <c r="E38" s="77"/>
      <c r="F38" s="113"/>
      <c r="G38" s="25">
        <f t="shared" si="3"/>
        <v>0</v>
      </c>
      <c r="H38" s="26"/>
    </row>
    <row r="39" spans="1:8" ht="21.65" customHeight="1" x14ac:dyDescent="0.55000000000000004">
      <c r="A39" s="241"/>
      <c r="B39" s="272"/>
      <c r="C39" s="74" t="s">
        <v>46</v>
      </c>
      <c r="D39" s="91">
        <f t="shared" si="2"/>
        <v>0</v>
      </c>
      <c r="E39" s="77"/>
      <c r="F39" s="113"/>
      <c r="G39" s="25">
        <f t="shared" si="3"/>
        <v>0</v>
      </c>
      <c r="H39" s="26"/>
    </row>
    <row r="40" spans="1:8" ht="21.65" customHeight="1" x14ac:dyDescent="0.55000000000000004">
      <c r="A40" s="241"/>
      <c r="B40" s="272"/>
      <c r="C40" s="74" t="s">
        <v>47</v>
      </c>
      <c r="D40" s="91">
        <f t="shared" si="2"/>
        <v>0</v>
      </c>
      <c r="E40" s="77"/>
      <c r="F40" s="113"/>
      <c r="G40" s="25">
        <f t="shared" si="3"/>
        <v>0</v>
      </c>
      <c r="H40" s="26"/>
    </row>
    <row r="41" spans="1:8" ht="21.65" customHeight="1" x14ac:dyDescent="0.55000000000000004">
      <c r="A41" s="241"/>
      <c r="B41" s="272"/>
      <c r="C41" s="74" t="s">
        <v>48</v>
      </c>
      <c r="D41" s="91">
        <f t="shared" si="2"/>
        <v>0</v>
      </c>
      <c r="E41" s="77"/>
      <c r="F41" s="113"/>
      <c r="G41" s="25">
        <f t="shared" si="3"/>
        <v>0</v>
      </c>
      <c r="H41" s="26"/>
    </row>
    <row r="42" spans="1:8" ht="21.65" customHeight="1" x14ac:dyDescent="0.55000000000000004">
      <c r="A42" s="241"/>
      <c r="B42" s="272"/>
      <c r="C42" s="127" t="s">
        <v>49</v>
      </c>
      <c r="D42" s="91">
        <f t="shared" ref="D42:D52" si="4">D21</f>
        <v>0</v>
      </c>
      <c r="E42" s="77"/>
      <c r="F42" s="113"/>
      <c r="G42" s="25">
        <f t="shared" si="3"/>
        <v>0</v>
      </c>
      <c r="H42" s="26"/>
    </row>
    <row r="43" spans="1:8" ht="21.65" hidden="1" customHeight="1" outlineLevel="1" x14ac:dyDescent="0.55000000000000004">
      <c r="A43" s="241"/>
      <c r="B43" s="272"/>
      <c r="C43" s="74" t="s">
        <v>68</v>
      </c>
      <c r="D43" s="91">
        <f t="shared" si="4"/>
        <v>0</v>
      </c>
      <c r="E43" s="77"/>
      <c r="F43" s="113"/>
      <c r="G43" s="25">
        <f>INT(ROUNDDOWN(E43*F43/1,0))</f>
        <v>0</v>
      </c>
      <c r="H43" s="26"/>
    </row>
    <row r="44" spans="1:8" ht="21.65" hidden="1" customHeight="1" outlineLevel="1" x14ac:dyDescent="0.55000000000000004">
      <c r="A44" s="241"/>
      <c r="B44" s="272"/>
      <c r="C44" s="74" t="s">
        <v>69</v>
      </c>
      <c r="D44" s="91">
        <f t="shared" si="4"/>
        <v>0</v>
      </c>
      <c r="E44" s="77"/>
      <c r="F44" s="113"/>
      <c r="G44" s="25">
        <f t="shared" si="3"/>
        <v>0</v>
      </c>
      <c r="H44" s="26"/>
    </row>
    <row r="45" spans="1:8" ht="21.65" hidden="1" customHeight="1" outlineLevel="1" x14ac:dyDescent="0.55000000000000004">
      <c r="A45" s="241"/>
      <c r="B45" s="272"/>
      <c r="C45" s="74" t="s">
        <v>70</v>
      </c>
      <c r="D45" s="91">
        <f t="shared" si="4"/>
        <v>0</v>
      </c>
      <c r="E45" s="77"/>
      <c r="F45" s="113"/>
      <c r="G45" s="25">
        <f t="shared" si="3"/>
        <v>0</v>
      </c>
      <c r="H45" s="26"/>
    </row>
    <row r="46" spans="1:8" ht="21.65" hidden="1" customHeight="1" outlineLevel="1" x14ac:dyDescent="0.55000000000000004">
      <c r="A46" s="241"/>
      <c r="B46" s="272"/>
      <c r="C46" s="74" t="s">
        <v>71</v>
      </c>
      <c r="D46" s="91">
        <f t="shared" si="4"/>
        <v>0</v>
      </c>
      <c r="E46" s="77"/>
      <c r="F46" s="113"/>
      <c r="G46" s="25">
        <f t="shared" si="3"/>
        <v>0</v>
      </c>
      <c r="H46" s="26"/>
    </row>
    <row r="47" spans="1:8" ht="21.65" hidden="1" customHeight="1" outlineLevel="1" x14ac:dyDescent="0.55000000000000004">
      <c r="A47" s="241"/>
      <c r="B47" s="272"/>
      <c r="C47" s="74" t="s">
        <v>72</v>
      </c>
      <c r="D47" s="91">
        <f t="shared" si="4"/>
        <v>0</v>
      </c>
      <c r="E47" s="77"/>
      <c r="F47" s="113"/>
      <c r="G47" s="25">
        <f t="shared" si="3"/>
        <v>0</v>
      </c>
      <c r="H47" s="26"/>
    </row>
    <row r="48" spans="1:8" ht="21.65" hidden="1" customHeight="1" outlineLevel="1" x14ac:dyDescent="0.55000000000000004">
      <c r="A48" s="241"/>
      <c r="B48" s="272"/>
      <c r="C48" s="74" t="s">
        <v>73</v>
      </c>
      <c r="D48" s="91">
        <f t="shared" si="4"/>
        <v>0</v>
      </c>
      <c r="E48" s="77"/>
      <c r="F48" s="113"/>
      <c r="G48" s="25">
        <f>INT(ROUNDDOWN(E48*F48/1,0))</f>
        <v>0</v>
      </c>
      <c r="H48" s="26"/>
    </row>
    <row r="49" spans="1:8" ht="21.65" hidden="1" customHeight="1" outlineLevel="1" x14ac:dyDescent="0.55000000000000004">
      <c r="A49" s="241"/>
      <c r="B49" s="272"/>
      <c r="C49" s="74" t="s">
        <v>74</v>
      </c>
      <c r="D49" s="91">
        <f t="shared" si="4"/>
        <v>0</v>
      </c>
      <c r="E49" s="77"/>
      <c r="F49" s="113"/>
      <c r="G49" s="25">
        <f t="shared" si="3"/>
        <v>0</v>
      </c>
      <c r="H49" s="26"/>
    </row>
    <row r="50" spans="1:8" ht="21.65" hidden="1" customHeight="1" outlineLevel="1" x14ac:dyDescent="0.55000000000000004">
      <c r="A50" s="241"/>
      <c r="B50" s="272"/>
      <c r="C50" s="74" t="s">
        <v>75</v>
      </c>
      <c r="D50" s="91">
        <f t="shared" si="4"/>
        <v>0</v>
      </c>
      <c r="E50" s="77"/>
      <c r="F50" s="113"/>
      <c r="G50" s="25">
        <f t="shared" si="3"/>
        <v>0</v>
      </c>
      <c r="H50" s="26"/>
    </row>
    <row r="51" spans="1:8" ht="21.65" hidden="1" customHeight="1" outlineLevel="1" x14ac:dyDescent="0.55000000000000004">
      <c r="A51" s="241"/>
      <c r="B51" s="272"/>
      <c r="C51" s="128" t="s">
        <v>76</v>
      </c>
      <c r="D51" s="91">
        <f t="shared" si="4"/>
        <v>0</v>
      </c>
      <c r="E51" s="77"/>
      <c r="F51" s="113"/>
      <c r="G51" s="25">
        <f t="shared" si="3"/>
        <v>0</v>
      </c>
      <c r="H51" s="26"/>
    </row>
    <row r="52" spans="1:8" ht="21.65" hidden="1" customHeight="1" outlineLevel="1" x14ac:dyDescent="0.55000000000000004">
      <c r="A52" s="241"/>
      <c r="B52" s="272"/>
      <c r="C52" s="74" t="s">
        <v>77</v>
      </c>
      <c r="D52" s="91">
        <f t="shared" si="4"/>
        <v>0</v>
      </c>
      <c r="E52" s="83"/>
      <c r="F52" s="117"/>
      <c r="G52" s="25">
        <f t="shared" si="3"/>
        <v>0</v>
      </c>
      <c r="H52" s="31"/>
    </row>
    <row r="53" spans="1:8" ht="21.65" customHeight="1" collapsed="1" thickBot="1" x14ac:dyDescent="0.6">
      <c r="A53" s="241"/>
      <c r="B53" s="273"/>
      <c r="C53" s="208" t="s">
        <v>12</v>
      </c>
      <c r="D53" s="209"/>
      <c r="E53" s="32"/>
      <c r="F53" s="33"/>
      <c r="G53" s="34">
        <f>INT(ROUNDDOWN(SUM(G33:G42)/1,0))</f>
        <v>738521</v>
      </c>
      <c r="H53" s="35"/>
    </row>
    <row r="54" spans="1:8" ht="21.65" customHeight="1" x14ac:dyDescent="0.55000000000000004">
      <c r="A54" s="241"/>
      <c r="B54" s="274" t="s">
        <v>28</v>
      </c>
      <c r="C54" s="73" t="s">
        <v>37</v>
      </c>
      <c r="D54" s="88" t="str">
        <f t="shared" ref="D54:D61" si="5">D33</f>
        <v>米国（USD)</v>
      </c>
      <c r="E54" s="81"/>
      <c r="F54" s="82"/>
      <c r="G54" s="115">
        <f>INT(ROUNDDOWN(E54*F54/1,0))</f>
        <v>0</v>
      </c>
      <c r="H54" s="29"/>
    </row>
    <row r="55" spans="1:8" ht="21.65" customHeight="1" x14ac:dyDescent="0.55000000000000004">
      <c r="A55" s="241"/>
      <c r="B55" s="275"/>
      <c r="C55" s="74" t="s">
        <v>39</v>
      </c>
      <c r="D55" s="91" t="str">
        <f t="shared" si="5"/>
        <v>欧州（EUR）</v>
      </c>
      <c r="E55" s="77"/>
      <c r="F55" s="78"/>
      <c r="G55" s="25">
        <f t="shared" ref="G55:G62" si="6">INT(ROUNDDOWN(E55*F55/1,0))</f>
        <v>0</v>
      </c>
      <c r="H55" s="26"/>
    </row>
    <row r="56" spans="1:8" ht="21.65" customHeight="1" x14ac:dyDescent="0.55000000000000004">
      <c r="A56" s="241"/>
      <c r="B56" s="275"/>
      <c r="C56" s="74" t="s">
        <v>41</v>
      </c>
      <c r="D56" s="91" t="str">
        <f t="shared" si="5"/>
        <v>中国（USD)</v>
      </c>
      <c r="E56" s="172">
        <v>2553</v>
      </c>
      <c r="F56" s="173">
        <v>150.25</v>
      </c>
      <c r="G56" s="25">
        <f>INT(ROUNDDOWN(E56*F56/1,0))</f>
        <v>383588</v>
      </c>
      <c r="H56" s="26"/>
    </row>
    <row r="57" spans="1:8" ht="21.65" customHeight="1" x14ac:dyDescent="0.55000000000000004">
      <c r="A57" s="241"/>
      <c r="B57" s="275"/>
      <c r="C57" s="74" t="s">
        <v>43</v>
      </c>
      <c r="D57" s="91">
        <f t="shared" si="5"/>
        <v>0</v>
      </c>
      <c r="E57" s="77"/>
      <c r="F57" s="78"/>
      <c r="G57" s="25">
        <f t="shared" si="6"/>
        <v>0</v>
      </c>
      <c r="H57" s="26"/>
    </row>
    <row r="58" spans="1:8" ht="21.65" customHeight="1" x14ac:dyDescent="0.55000000000000004">
      <c r="A58" s="241"/>
      <c r="B58" s="275"/>
      <c r="C58" s="74" t="s">
        <v>44</v>
      </c>
      <c r="D58" s="91">
        <f t="shared" si="5"/>
        <v>0</v>
      </c>
      <c r="E58" s="77"/>
      <c r="F58" s="78"/>
      <c r="G58" s="25">
        <f t="shared" si="6"/>
        <v>0</v>
      </c>
      <c r="H58" s="26"/>
    </row>
    <row r="59" spans="1:8" ht="21.65" customHeight="1" x14ac:dyDescent="0.55000000000000004">
      <c r="A59" s="241"/>
      <c r="B59" s="275"/>
      <c r="C59" s="74" t="s">
        <v>45</v>
      </c>
      <c r="D59" s="91">
        <f t="shared" si="5"/>
        <v>0</v>
      </c>
      <c r="E59" s="77"/>
      <c r="F59" s="78"/>
      <c r="G59" s="25">
        <f t="shared" si="6"/>
        <v>0</v>
      </c>
      <c r="H59" s="26"/>
    </row>
    <row r="60" spans="1:8" ht="21.65" customHeight="1" x14ac:dyDescent="0.55000000000000004">
      <c r="A60" s="241"/>
      <c r="B60" s="275"/>
      <c r="C60" s="74" t="s">
        <v>46</v>
      </c>
      <c r="D60" s="91">
        <f t="shared" si="5"/>
        <v>0</v>
      </c>
      <c r="E60" s="77"/>
      <c r="F60" s="78"/>
      <c r="G60" s="25">
        <f t="shared" si="6"/>
        <v>0</v>
      </c>
      <c r="H60" s="26"/>
    </row>
    <row r="61" spans="1:8" ht="21.65" customHeight="1" x14ac:dyDescent="0.55000000000000004">
      <c r="A61" s="241"/>
      <c r="B61" s="275"/>
      <c r="C61" s="74" t="s">
        <v>47</v>
      </c>
      <c r="D61" s="91">
        <f t="shared" si="5"/>
        <v>0</v>
      </c>
      <c r="E61" s="77"/>
      <c r="F61" s="78"/>
      <c r="G61" s="25">
        <f t="shared" si="6"/>
        <v>0</v>
      </c>
      <c r="H61" s="26"/>
    </row>
    <row r="62" spans="1:8" ht="21.65" customHeight="1" x14ac:dyDescent="0.55000000000000004">
      <c r="A62" s="241"/>
      <c r="B62" s="275"/>
      <c r="C62" s="74" t="s">
        <v>48</v>
      </c>
      <c r="D62" s="91">
        <f t="shared" ref="D62:D66" si="7">D41</f>
        <v>0</v>
      </c>
      <c r="E62" s="77"/>
      <c r="F62" s="78"/>
      <c r="G62" s="25">
        <f t="shared" si="6"/>
        <v>0</v>
      </c>
      <c r="H62" s="26"/>
    </row>
    <row r="63" spans="1:8" ht="21.65" customHeight="1" x14ac:dyDescent="0.55000000000000004">
      <c r="A63" s="241"/>
      <c r="B63" s="275"/>
      <c r="C63" s="127" t="s">
        <v>49</v>
      </c>
      <c r="D63" s="91">
        <f t="shared" si="7"/>
        <v>0</v>
      </c>
      <c r="E63" s="77"/>
      <c r="F63" s="78"/>
      <c r="G63" s="25">
        <f t="shared" ref="G63:G64" si="8">INT(ROUNDDOWN(E63*F63/1,0))</f>
        <v>0</v>
      </c>
      <c r="H63" s="26"/>
    </row>
    <row r="64" spans="1:8" ht="21.65" hidden="1" customHeight="1" outlineLevel="1" x14ac:dyDescent="0.55000000000000004">
      <c r="A64" s="241"/>
      <c r="B64" s="275"/>
      <c r="C64" s="74" t="s">
        <v>68</v>
      </c>
      <c r="D64" s="91">
        <f t="shared" si="7"/>
        <v>0</v>
      </c>
      <c r="E64" s="77"/>
      <c r="F64" s="78"/>
      <c r="G64" s="25">
        <f t="shared" si="8"/>
        <v>0</v>
      </c>
      <c r="H64" s="26"/>
    </row>
    <row r="65" spans="1:8" ht="21.65" hidden="1" customHeight="1" outlineLevel="1" x14ac:dyDescent="0.55000000000000004">
      <c r="A65" s="241"/>
      <c r="B65" s="275"/>
      <c r="C65" s="74" t="s">
        <v>69</v>
      </c>
      <c r="D65" s="91">
        <f t="shared" si="7"/>
        <v>0</v>
      </c>
      <c r="E65" s="77"/>
      <c r="F65" s="78"/>
      <c r="G65" s="25">
        <f t="shared" ref="G65" si="9">INT(ROUNDDOWN(E65*F65/1,0))</f>
        <v>0</v>
      </c>
      <c r="H65" s="26"/>
    </row>
    <row r="66" spans="1:8" ht="21.65" hidden="1" customHeight="1" outlineLevel="1" x14ac:dyDescent="0.55000000000000004">
      <c r="A66" s="241"/>
      <c r="B66" s="275"/>
      <c r="C66" s="74" t="s">
        <v>70</v>
      </c>
      <c r="D66" s="91">
        <f t="shared" si="7"/>
        <v>0</v>
      </c>
      <c r="E66" s="77"/>
      <c r="F66" s="78"/>
      <c r="G66" s="25">
        <f>INT(ROUNDDOWN(E66*F66/1,0))</f>
        <v>0</v>
      </c>
      <c r="H66" s="26"/>
    </row>
    <row r="67" spans="1:8" ht="21.65" hidden="1" customHeight="1" outlineLevel="1" x14ac:dyDescent="0.55000000000000004">
      <c r="A67" s="241"/>
      <c r="B67" s="275"/>
      <c r="C67" s="74" t="s">
        <v>71</v>
      </c>
      <c r="D67" s="91">
        <f t="shared" ref="D67:D73" si="10">D46</f>
        <v>0</v>
      </c>
      <c r="E67" s="77"/>
      <c r="F67" s="78"/>
      <c r="G67" s="25">
        <f t="shared" ref="G67:G73" si="11">INT(ROUNDDOWN(E67*F67/1,0))</f>
        <v>0</v>
      </c>
      <c r="H67" s="26"/>
    </row>
    <row r="68" spans="1:8" ht="21.65" hidden="1" customHeight="1" outlineLevel="1" x14ac:dyDescent="0.55000000000000004">
      <c r="A68" s="241"/>
      <c r="B68" s="275"/>
      <c r="C68" s="74" t="s">
        <v>72</v>
      </c>
      <c r="D68" s="91">
        <f t="shared" si="10"/>
        <v>0</v>
      </c>
      <c r="E68" s="77"/>
      <c r="F68" s="78"/>
      <c r="G68" s="25">
        <f t="shared" si="11"/>
        <v>0</v>
      </c>
      <c r="H68" s="26"/>
    </row>
    <row r="69" spans="1:8" ht="21.65" hidden="1" customHeight="1" outlineLevel="1" x14ac:dyDescent="0.55000000000000004">
      <c r="A69" s="241"/>
      <c r="B69" s="275"/>
      <c r="C69" s="74" t="s">
        <v>73</v>
      </c>
      <c r="D69" s="91">
        <f t="shared" si="10"/>
        <v>0</v>
      </c>
      <c r="E69" s="77"/>
      <c r="F69" s="78"/>
      <c r="G69" s="25">
        <f t="shared" si="11"/>
        <v>0</v>
      </c>
      <c r="H69" s="26"/>
    </row>
    <row r="70" spans="1:8" ht="21.65" hidden="1" customHeight="1" outlineLevel="1" x14ac:dyDescent="0.55000000000000004">
      <c r="A70" s="241"/>
      <c r="B70" s="275"/>
      <c r="C70" s="74" t="s">
        <v>74</v>
      </c>
      <c r="D70" s="91">
        <f t="shared" si="10"/>
        <v>0</v>
      </c>
      <c r="E70" s="77"/>
      <c r="F70" s="78"/>
      <c r="G70" s="25">
        <f t="shared" si="11"/>
        <v>0</v>
      </c>
      <c r="H70" s="26"/>
    </row>
    <row r="71" spans="1:8" ht="21.65" hidden="1" customHeight="1" outlineLevel="1" x14ac:dyDescent="0.55000000000000004">
      <c r="A71" s="241"/>
      <c r="B71" s="275"/>
      <c r="C71" s="74" t="s">
        <v>75</v>
      </c>
      <c r="D71" s="91">
        <f t="shared" si="10"/>
        <v>0</v>
      </c>
      <c r="E71" s="77"/>
      <c r="F71" s="78"/>
      <c r="G71" s="25">
        <f t="shared" si="11"/>
        <v>0</v>
      </c>
      <c r="H71" s="26"/>
    </row>
    <row r="72" spans="1:8" ht="21.65" hidden="1" customHeight="1" outlineLevel="1" x14ac:dyDescent="0.55000000000000004">
      <c r="A72" s="241"/>
      <c r="B72" s="275"/>
      <c r="C72" s="128" t="s">
        <v>76</v>
      </c>
      <c r="D72" s="91">
        <f t="shared" si="10"/>
        <v>0</v>
      </c>
      <c r="E72" s="77"/>
      <c r="F72" s="78"/>
      <c r="G72" s="25">
        <f t="shared" si="11"/>
        <v>0</v>
      </c>
      <c r="H72" s="26"/>
    </row>
    <row r="73" spans="1:8" ht="21.65" hidden="1" customHeight="1" outlineLevel="1" x14ac:dyDescent="0.55000000000000004">
      <c r="A73" s="241"/>
      <c r="B73" s="275"/>
      <c r="C73" s="74" t="s">
        <v>77</v>
      </c>
      <c r="D73" s="92">
        <f t="shared" si="10"/>
        <v>0</v>
      </c>
      <c r="E73" s="79"/>
      <c r="F73" s="80"/>
      <c r="G73" s="84">
        <f t="shared" si="11"/>
        <v>0</v>
      </c>
      <c r="H73" s="28"/>
    </row>
    <row r="74" spans="1:8" ht="21.65" customHeight="1" collapsed="1" thickBot="1" x14ac:dyDescent="0.6">
      <c r="A74" s="241"/>
      <c r="B74" s="276"/>
      <c r="C74" s="210" t="s">
        <v>12</v>
      </c>
      <c r="D74" s="211"/>
      <c r="E74" s="102"/>
      <c r="F74" s="103"/>
      <c r="G74" s="104">
        <f>INT(ROUNDDOWN(SUM(G54:G63)/1,0))</f>
        <v>383588</v>
      </c>
      <c r="H74" s="105"/>
    </row>
    <row r="75" spans="1:8" ht="21.65" customHeight="1" x14ac:dyDescent="0.55000000000000004">
      <c r="A75" s="241"/>
      <c r="B75" s="277" t="s">
        <v>13</v>
      </c>
      <c r="C75" s="73" t="s">
        <v>37</v>
      </c>
      <c r="D75" s="93" t="str">
        <f t="shared" ref="D75:D82" si="12">D54</f>
        <v>米国（USD)</v>
      </c>
      <c r="E75" s="243"/>
      <c r="F75" s="246"/>
      <c r="G75" s="36">
        <f t="shared" ref="G75:G83" si="13">G12+G33+G54</f>
        <v>338057</v>
      </c>
      <c r="H75" s="37"/>
    </row>
    <row r="76" spans="1:8" ht="21.65" customHeight="1" x14ac:dyDescent="0.55000000000000004">
      <c r="A76" s="241"/>
      <c r="B76" s="278"/>
      <c r="C76" s="74" t="s">
        <v>39</v>
      </c>
      <c r="D76" s="94" t="str">
        <f t="shared" si="12"/>
        <v>欧州（EUR）</v>
      </c>
      <c r="E76" s="244"/>
      <c r="F76" s="247"/>
      <c r="G76" s="38">
        <f t="shared" si="13"/>
        <v>1122290</v>
      </c>
      <c r="H76" s="39"/>
    </row>
    <row r="77" spans="1:8" ht="21.65" customHeight="1" x14ac:dyDescent="0.55000000000000004">
      <c r="A77" s="241"/>
      <c r="B77" s="278"/>
      <c r="C77" s="74" t="s">
        <v>41</v>
      </c>
      <c r="D77" s="94" t="str">
        <f t="shared" si="12"/>
        <v>中国（USD)</v>
      </c>
      <c r="E77" s="244"/>
      <c r="F77" s="247"/>
      <c r="G77" s="38">
        <f t="shared" si="13"/>
        <v>609413</v>
      </c>
      <c r="H77" s="39"/>
    </row>
    <row r="78" spans="1:8" ht="21.65" customHeight="1" x14ac:dyDescent="0.55000000000000004">
      <c r="A78" s="241"/>
      <c r="B78" s="278"/>
      <c r="C78" s="74" t="s">
        <v>43</v>
      </c>
      <c r="D78" s="94">
        <f t="shared" si="12"/>
        <v>0</v>
      </c>
      <c r="E78" s="244"/>
      <c r="F78" s="247"/>
      <c r="G78" s="38">
        <f t="shared" si="13"/>
        <v>0</v>
      </c>
      <c r="H78" s="39"/>
    </row>
    <row r="79" spans="1:8" ht="21.65" customHeight="1" x14ac:dyDescent="0.55000000000000004">
      <c r="A79" s="241"/>
      <c r="B79" s="278"/>
      <c r="C79" s="74" t="s">
        <v>44</v>
      </c>
      <c r="D79" s="94">
        <f t="shared" si="12"/>
        <v>0</v>
      </c>
      <c r="E79" s="244"/>
      <c r="F79" s="247"/>
      <c r="G79" s="38">
        <f t="shared" si="13"/>
        <v>0</v>
      </c>
      <c r="H79" s="39"/>
    </row>
    <row r="80" spans="1:8" ht="21.65" customHeight="1" x14ac:dyDescent="0.55000000000000004">
      <c r="A80" s="241"/>
      <c r="B80" s="278"/>
      <c r="C80" s="74" t="s">
        <v>45</v>
      </c>
      <c r="D80" s="94">
        <f t="shared" si="12"/>
        <v>0</v>
      </c>
      <c r="E80" s="244"/>
      <c r="F80" s="247"/>
      <c r="G80" s="38">
        <f t="shared" si="13"/>
        <v>0</v>
      </c>
      <c r="H80" s="39"/>
    </row>
    <row r="81" spans="1:8" ht="21.65" customHeight="1" x14ac:dyDescent="0.55000000000000004">
      <c r="A81" s="241"/>
      <c r="B81" s="278"/>
      <c r="C81" s="74" t="s">
        <v>46</v>
      </c>
      <c r="D81" s="94">
        <f t="shared" si="12"/>
        <v>0</v>
      </c>
      <c r="E81" s="244"/>
      <c r="F81" s="247"/>
      <c r="G81" s="38">
        <f t="shared" si="13"/>
        <v>0</v>
      </c>
      <c r="H81" s="39"/>
    </row>
    <row r="82" spans="1:8" ht="21.65" customHeight="1" x14ac:dyDescent="0.55000000000000004">
      <c r="A82" s="241"/>
      <c r="B82" s="278"/>
      <c r="C82" s="74" t="s">
        <v>47</v>
      </c>
      <c r="D82" s="94">
        <f t="shared" si="12"/>
        <v>0</v>
      </c>
      <c r="E82" s="244"/>
      <c r="F82" s="247"/>
      <c r="G82" s="38">
        <f t="shared" si="13"/>
        <v>0</v>
      </c>
      <c r="H82" s="39"/>
    </row>
    <row r="83" spans="1:8" ht="21.65" customHeight="1" x14ac:dyDescent="0.55000000000000004">
      <c r="A83" s="241"/>
      <c r="B83" s="278"/>
      <c r="C83" s="74" t="s">
        <v>48</v>
      </c>
      <c r="D83" s="94">
        <f t="shared" ref="D83:D87" si="14">D62</f>
        <v>0</v>
      </c>
      <c r="E83" s="244"/>
      <c r="F83" s="247"/>
      <c r="G83" s="38">
        <f t="shared" si="13"/>
        <v>0</v>
      </c>
      <c r="H83" s="39"/>
    </row>
    <row r="84" spans="1:8" ht="21.65" customHeight="1" x14ac:dyDescent="0.55000000000000004">
      <c r="A84" s="241"/>
      <c r="B84" s="278"/>
      <c r="C84" s="127" t="s">
        <v>49</v>
      </c>
      <c r="D84" s="94">
        <f t="shared" si="14"/>
        <v>0</v>
      </c>
      <c r="E84" s="244"/>
      <c r="F84" s="247"/>
      <c r="G84" s="38">
        <f t="shared" ref="G84:G88" si="15">G21+G42+G63</f>
        <v>0</v>
      </c>
      <c r="H84" s="39"/>
    </row>
    <row r="85" spans="1:8" ht="21.65" hidden="1" customHeight="1" outlineLevel="1" x14ac:dyDescent="0.55000000000000004">
      <c r="A85" s="241"/>
      <c r="B85" s="278"/>
      <c r="C85" s="74" t="s">
        <v>68</v>
      </c>
      <c r="D85" s="94">
        <f t="shared" si="14"/>
        <v>0</v>
      </c>
      <c r="E85" s="244"/>
      <c r="F85" s="247"/>
      <c r="G85" s="38">
        <f t="shared" si="15"/>
        <v>0</v>
      </c>
      <c r="H85" s="39"/>
    </row>
    <row r="86" spans="1:8" ht="21.65" hidden="1" customHeight="1" outlineLevel="1" x14ac:dyDescent="0.55000000000000004">
      <c r="A86" s="241"/>
      <c r="B86" s="278"/>
      <c r="C86" s="74" t="s">
        <v>69</v>
      </c>
      <c r="D86" s="94">
        <f t="shared" si="14"/>
        <v>0</v>
      </c>
      <c r="E86" s="244"/>
      <c r="F86" s="247"/>
      <c r="G86" s="38">
        <f t="shared" si="15"/>
        <v>0</v>
      </c>
      <c r="H86" s="39"/>
    </row>
    <row r="87" spans="1:8" ht="21.65" hidden="1" customHeight="1" outlineLevel="1" x14ac:dyDescent="0.55000000000000004">
      <c r="A87" s="241"/>
      <c r="B87" s="278"/>
      <c r="C87" s="74" t="s">
        <v>70</v>
      </c>
      <c r="D87" s="94">
        <f t="shared" si="14"/>
        <v>0</v>
      </c>
      <c r="E87" s="244"/>
      <c r="F87" s="247"/>
      <c r="G87" s="38">
        <f t="shared" si="15"/>
        <v>0</v>
      </c>
      <c r="H87" s="39"/>
    </row>
    <row r="88" spans="1:8" ht="21.65" hidden="1" customHeight="1" outlineLevel="1" x14ac:dyDescent="0.55000000000000004">
      <c r="A88" s="241"/>
      <c r="B88" s="278"/>
      <c r="C88" s="74" t="s">
        <v>71</v>
      </c>
      <c r="D88" s="94">
        <f t="shared" ref="D88:D94" si="16">D67</f>
        <v>0</v>
      </c>
      <c r="E88" s="244"/>
      <c r="F88" s="247"/>
      <c r="G88" s="38">
        <f t="shared" si="15"/>
        <v>0</v>
      </c>
      <c r="H88" s="39"/>
    </row>
    <row r="89" spans="1:8" ht="21.65" hidden="1" customHeight="1" outlineLevel="1" x14ac:dyDescent="0.55000000000000004">
      <c r="A89" s="241"/>
      <c r="B89" s="278"/>
      <c r="C89" s="74" t="s">
        <v>72</v>
      </c>
      <c r="D89" s="94">
        <f t="shared" si="16"/>
        <v>0</v>
      </c>
      <c r="E89" s="244"/>
      <c r="F89" s="247"/>
      <c r="G89" s="38">
        <f t="shared" ref="G89:G94" si="17">G26+G47+G68</f>
        <v>0</v>
      </c>
      <c r="H89" s="39"/>
    </row>
    <row r="90" spans="1:8" ht="21.65" hidden="1" customHeight="1" outlineLevel="1" x14ac:dyDescent="0.55000000000000004">
      <c r="A90" s="241"/>
      <c r="B90" s="278"/>
      <c r="C90" s="74" t="s">
        <v>73</v>
      </c>
      <c r="D90" s="94">
        <f t="shared" si="16"/>
        <v>0</v>
      </c>
      <c r="E90" s="244"/>
      <c r="F90" s="247"/>
      <c r="G90" s="38">
        <f t="shared" si="17"/>
        <v>0</v>
      </c>
      <c r="H90" s="39"/>
    </row>
    <row r="91" spans="1:8" ht="21.65" hidden="1" customHeight="1" outlineLevel="1" x14ac:dyDescent="0.55000000000000004">
      <c r="A91" s="241"/>
      <c r="B91" s="278"/>
      <c r="C91" s="74" t="s">
        <v>74</v>
      </c>
      <c r="D91" s="94">
        <f t="shared" si="16"/>
        <v>0</v>
      </c>
      <c r="E91" s="244"/>
      <c r="F91" s="247"/>
      <c r="G91" s="38">
        <f t="shared" si="17"/>
        <v>0</v>
      </c>
      <c r="H91" s="39"/>
    </row>
    <row r="92" spans="1:8" ht="21.65" hidden="1" customHeight="1" outlineLevel="1" x14ac:dyDescent="0.55000000000000004">
      <c r="A92" s="241"/>
      <c r="B92" s="278"/>
      <c r="C92" s="74" t="s">
        <v>75</v>
      </c>
      <c r="D92" s="94">
        <f t="shared" si="16"/>
        <v>0</v>
      </c>
      <c r="E92" s="244"/>
      <c r="F92" s="247"/>
      <c r="G92" s="38">
        <f t="shared" si="17"/>
        <v>0</v>
      </c>
      <c r="H92" s="39"/>
    </row>
    <row r="93" spans="1:8" ht="21.65" hidden="1" customHeight="1" outlineLevel="1" x14ac:dyDescent="0.55000000000000004">
      <c r="A93" s="241"/>
      <c r="B93" s="278"/>
      <c r="C93" s="128" t="s">
        <v>76</v>
      </c>
      <c r="D93" s="94">
        <f t="shared" si="16"/>
        <v>0</v>
      </c>
      <c r="E93" s="244"/>
      <c r="F93" s="247"/>
      <c r="G93" s="38">
        <f t="shared" si="17"/>
        <v>0</v>
      </c>
      <c r="H93" s="39"/>
    </row>
    <row r="94" spans="1:8" ht="21.65" hidden="1" customHeight="1" outlineLevel="1" x14ac:dyDescent="0.55000000000000004">
      <c r="A94" s="241"/>
      <c r="B94" s="278"/>
      <c r="C94" s="74" t="s">
        <v>77</v>
      </c>
      <c r="D94" s="95">
        <f t="shared" si="16"/>
        <v>0</v>
      </c>
      <c r="E94" s="245"/>
      <c r="F94" s="248"/>
      <c r="G94" s="38">
        <f t="shared" si="17"/>
        <v>0</v>
      </c>
      <c r="H94" s="40"/>
    </row>
    <row r="95" spans="1:8" ht="21.65" customHeight="1" collapsed="1" thickBot="1" x14ac:dyDescent="0.6">
      <c r="A95" s="242"/>
      <c r="B95" s="279"/>
      <c r="C95" s="212" t="s">
        <v>16</v>
      </c>
      <c r="D95" s="213"/>
      <c r="E95" s="107"/>
      <c r="F95" s="108"/>
      <c r="G95" s="109">
        <f>SUM(G75:G84)</f>
        <v>2069760</v>
      </c>
      <c r="H95" s="110"/>
    </row>
    <row r="96" spans="1:8" ht="21.65" customHeight="1" thickTop="1" x14ac:dyDescent="0.55000000000000004">
      <c r="A96" s="223" t="s">
        <v>6</v>
      </c>
      <c r="B96" s="225" t="s">
        <v>61</v>
      </c>
      <c r="C96" s="73" t="s">
        <v>37</v>
      </c>
      <c r="D96" s="96" t="str">
        <f t="shared" ref="D96:D104" si="18">D75</f>
        <v>米国（USD)</v>
      </c>
      <c r="E96" s="76">
        <v>120000</v>
      </c>
      <c r="F96" s="255"/>
      <c r="G96" s="41">
        <f>E96</f>
        <v>120000</v>
      </c>
      <c r="H96" s="42"/>
    </row>
    <row r="97" spans="1:8" ht="21.65" customHeight="1" x14ac:dyDescent="0.55000000000000004">
      <c r="A97" s="224"/>
      <c r="B97" s="226"/>
      <c r="C97" s="74" t="s">
        <v>39</v>
      </c>
      <c r="D97" s="90" t="str">
        <f t="shared" si="18"/>
        <v>欧州（EUR）</v>
      </c>
      <c r="E97" s="79">
        <v>140000</v>
      </c>
      <c r="F97" s="247"/>
      <c r="G97" s="27">
        <f>E97</f>
        <v>140000</v>
      </c>
      <c r="H97" s="28"/>
    </row>
    <row r="98" spans="1:8" ht="21.65" customHeight="1" x14ac:dyDescent="0.55000000000000004">
      <c r="A98" s="224"/>
      <c r="B98" s="226"/>
      <c r="C98" s="74" t="s">
        <v>41</v>
      </c>
      <c r="D98" s="89" t="str">
        <f t="shared" si="18"/>
        <v>中国（USD)</v>
      </c>
      <c r="E98" s="77">
        <v>100000</v>
      </c>
      <c r="F98" s="247"/>
      <c r="G98" s="25">
        <f t="shared" ref="G98:G125" si="19">E98</f>
        <v>100000</v>
      </c>
      <c r="H98" s="26"/>
    </row>
    <row r="99" spans="1:8" ht="21.65" customHeight="1" x14ac:dyDescent="0.55000000000000004">
      <c r="A99" s="224"/>
      <c r="B99" s="226"/>
      <c r="C99" s="74" t="s">
        <v>43</v>
      </c>
      <c r="D99" s="89">
        <f t="shared" si="18"/>
        <v>0</v>
      </c>
      <c r="E99" s="77"/>
      <c r="F99" s="247"/>
      <c r="G99" s="25">
        <f t="shared" si="19"/>
        <v>0</v>
      </c>
      <c r="H99" s="26"/>
    </row>
    <row r="100" spans="1:8" ht="21.65" customHeight="1" x14ac:dyDescent="0.55000000000000004">
      <c r="A100" s="224"/>
      <c r="B100" s="226"/>
      <c r="C100" s="74" t="s">
        <v>44</v>
      </c>
      <c r="D100" s="89">
        <f t="shared" si="18"/>
        <v>0</v>
      </c>
      <c r="E100" s="77"/>
      <c r="F100" s="247"/>
      <c r="G100" s="25">
        <f t="shared" si="19"/>
        <v>0</v>
      </c>
      <c r="H100" s="26"/>
    </row>
    <row r="101" spans="1:8" ht="21.65" customHeight="1" x14ac:dyDescent="0.55000000000000004">
      <c r="A101" s="224"/>
      <c r="B101" s="226"/>
      <c r="C101" s="74" t="s">
        <v>45</v>
      </c>
      <c r="D101" s="89">
        <f t="shared" si="18"/>
        <v>0</v>
      </c>
      <c r="E101" s="77"/>
      <c r="F101" s="247"/>
      <c r="G101" s="25">
        <f t="shared" si="19"/>
        <v>0</v>
      </c>
      <c r="H101" s="26"/>
    </row>
    <row r="102" spans="1:8" ht="21.65" customHeight="1" x14ac:dyDescent="0.55000000000000004">
      <c r="A102" s="224"/>
      <c r="B102" s="226"/>
      <c r="C102" s="74" t="s">
        <v>46</v>
      </c>
      <c r="D102" s="89">
        <f t="shared" si="18"/>
        <v>0</v>
      </c>
      <c r="E102" s="77"/>
      <c r="F102" s="247"/>
      <c r="G102" s="25">
        <f t="shared" si="19"/>
        <v>0</v>
      </c>
      <c r="H102" s="26"/>
    </row>
    <row r="103" spans="1:8" ht="21.65" customHeight="1" x14ac:dyDescent="0.55000000000000004">
      <c r="A103" s="224"/>
      <c r="B103" s="226"/>
      <c r="C103" s="74" t="s">
        <v>47</v>
      </c>
      <c r="D103" s="89">
        <f t="shared" si="18"/>
        <v>0</v>
      </c>
      <c r="E103" s="77"/>
      <c r="F103" s="247"/>
      <c r="G103" s="25">
        <f t="shared" si="19"/>
        <v>0</v>
      </c>
      <c r="H103" s="26"/>
    </row>
    <row r="104" spans="1:8" ht="21.65" customHeight="1" x14ac:dyDescent="0.55000000000000004">
      <c r="A104" s="224"/>
      <c r="B104" s="226"/>
      <c r="C104" s="74" t="s">
        <v>48</v>
      </c>
      <c r="D104" s="89">
        <f t="shared" si="18"/>
        <v>0</v>
      </c>
      <c r="E104" s="77"/>
      <c r="F104" s="247"/>
      <c r="G104" s="25">
        <f t="shared" ref="G104:G106" si="20">E104</f>
        <v>0</v>
      </c>
      <c r="H104" s="26"/>
    </row>
    <row r="105" spans="1:8" ht="21.65" customHeight="1" x14ac:dyDescent="0.55000000000000004">
      <c r="A105" s="224"/>
      <c r="B105" s="226"/>
      <c r="C105" s="127" t="s">
        <v>49</v>
      </c>
      <c r="D105" s="89">
        <f t="shared" ref="D105:D109" si="21">D84</f>
        <v>0</v>
      </c>
      <c r="E105" s="79"/>
      <c r="F105" s="247"/>
      <c r="G105" s="25">
        <f t="shared" si="20"/>
        <v>0</v>
      </c>
      <c r="H105" s="26"/>
    </row>
    <row r="106" spans="1:8" ht="21.65" hidden="1" customHeight="1" outlineLevel="1" x14ac:dyDescent="0.55000000000000004">
      <c r="A106" s="224"/>
      <c r="B106" s="226"/>
      <c r="C106" s="74" t="s">
        <v>68</v>
      </c>
      <c r="D106" s="89">
        <f t="shared" si="21"/>
        <v>0</v>
      </c>
      <c r="E106" s="77"/>
      <c r="F106" s="247"/>
      <c r="G106" s="25">
        <f t="shared" si="20"/>
        <v>0</v>
      </c>
      <c r="H106" s="26"/>
    </row>
    <row r="107" spans="1:8" ht="21.65" hidden="1" customHeight="1" outlineLevel="1" x14ac:dyDescent="0.55000000000000004">
      <c r="A107" s="224"/>
      <c r="B107" s="226"/>
      <c r="C107" s="74" t="s">
        <v>69</v>
      </c>
      <c r="D107" s="89">
        <f t="shared" si="21"/>
        <v>0</v>
      </c>
      <c r="E107" s="77"/>
      <c r="F107" s="247"/>
      <c r="G107" s="27">
        <f>E107</f>
        <v>0</v>
      </c>
      <c r="H107" s="28"/>
    </row>
    <row r="108" spans="1:8" ht="21.65" hidden="1" customHeight="1" outlineLevel="1" x14ac:dyDescent="0.55000000000000004">
      <c r="A108" s="224"/>
      <c r="B108" s="226"/>
      <c r="C108" s="74" t="s">
        <v>70</v>
      </c>
      <c r="D108" s="89">
        <f t="shared" si="21"/>
        <v>0</v>
      </c>
      <c r="E108" s="77"/>
      <c r="F108" s="247"/>
      <c r="G108" s="25">
        <f t="shared" ref="G108:G115" si="22">E108</f>
        <v>0</v>
      </c>
      <c r="H108" s="26"/>
    </row>
    <row r="109" spans="1:8" ht="21.65" hidden="1" customHeight="1" outlineLevel="1" x14ac:dyDescent="0.55000000000000004">
      <c r="A109" s="224"/>
      <c r="B109" s="226"/>
      <c r="C109" s="74" t="s">
        <v>71</v>
      </c>
      <c r="D109" s="89">
        <f t="shared" si="21"/>
        <v>0</v>
      </c>
      <c r="E109" s="77"/>
      <c r="F109" s="247"/>
      <c r="G109" s="25">
        <f t="shared" si="22"/>
        <v>0</v>
      </c>
      <c r="H109" s="26"/>
    </row>
    <row r="110" spans="1:8" ht="21.65" hidden="1" customHeight="1" outlineLevel="1" x14ac:dyDescent="0.55000000000000004">
      <c r="A110" s="224"/>
      <c r="B110" s="226"/>
      <c r="C110" s="74" t="s">
        <v>72</v>
      </c>
      <c r="D110" s="89">
        <f t="shared" ref="D110:D115" si="23">D89</f>
        <v>0</v>
      </c>
      <c r="E110" s="77"/>
      <c r="F110" s="247"/>
      <c r="G110" s="25">
        <f t="shared" si="22"/>
        <v>0</v>
      </c>
      <c r="H110" s="26"/>
    </row>
    <row r="111" spans="1:8" ht="21.65" hidden="1" customHeight="1" outlineLevel="1" x14ac:dyDescent="0.55000000000000004">
      <c r="A111" s="224"/>
      <c r="B111" s="226"/>
      <c r="C111" s="74" t="s">
        <v>73</v>
      </c>
      <c r="D111" s="89">
        <f t="shared" si="23"/>
        <v>0</v>
      </c>
      <c r="E111" s="77"/>
      <c r="F111" s="247"/>
      <c r="G111" s="25">
        <f t="shared" si="22"/>
        <v>0</v>
      </c>
      <c r="H111" s="26"/>
    </row>
    <row r="112" spans="1:8" ht="21.65" hidden="1" customHeight="1" outlineLevel="1" x14ac:dyDescent="0.55000000000000004">
      <c r="A112" s="224"/>
      <c r="B112" s="226"/>
      <c r="C112" s="74" t="s">
        <v>74</v>
      </c>
      <c r="D112" s="89">
        <f t="shared" si="23"/>
        <v>0</v>
      </c>
      <c r="E112" s="77"/>
      <c r="F112" s="247"/>
      <c r="G112" s="25">
        <f t="shared" si="22"/>
        <v>0</v>
      </c>
      <c r="H112" s="26"/>
    </row>
    <row r="113" spans="1:8" ht="21.65" hidden="1" customHeight="1" outlineLevel="1" x14ac:dyDescent="0.55000000000000004">
      <c r="A113" s="224"/>
      <c r="B113" s="226"/>
      <c r="C113" s="74" t="s">
        <v>75</v>
      </c>
      <c r="D113" s="89">
        <f t="shared" si="23"/>
        <v>0</v>
      </c>
      <c r="E113" s="77"/>
      <c r="F113" s="247"/>
      <c r="G113" s="25">
        <f t="shared" si="22"/>
        <v>0</v>
      </c>
      <c r="H113" s="26"/>
    </row>
    <row r="114" spans="1:8" ht="21.65" hidden="1" customHeight="1" outlineLevel="1" x14ac:dyDescent="0.55000000000000004">
      <c r="A114" s="224"/>
      <c r="B114" s="226"/>
      <c r="C114" s="128" t="s">
        <v>76</v>
      </c>
      <c r="D114" s="89">
        <f t="shared" si="23"/>
        <v>0</v>
      </c>
      <c r="E114" s="77"/>
      <c r="F114" s="247"/>
      <c r="G114" s="25">
        <f t="shared" si="22"/>
        <v>0</v>
      </c>
      <c r="H114" s="26"/>
    </row>
    <row r="115" spans="1:8" ht="21.65" hidden="1" customHeight="1" outlineLevel="1" x14ac:dyDescent="0.55000000000000004">
      <c r="A115" s="224"/>
      <c r="B115" s="226"/>
      <c r="C115" s="74" t="s">
        <v>77</v>
      </c>
      <c r="D115" s="90">
        <f t="shared" si="23"/>
        <v>0</v>
      </c>
      <c r="E115" s="77"/>
      <c r="F115" s="248"/>
      <c r="G115" s="25">
        <f t="shared" si="22"/>
        <v>0</v>
      </c>
      <c r="H115" s="26"/>
    </row>
    <row r="116" spans="1:8" ht="21.65" customHeight="1" collapsed="1" thickBot="1" x14ac:dyDescent="0.6">
      <c r="A116" s="224"/>
      <c r="B116" s="226"/>
      <c r="C116" s="214" t="s">
        <v>12</v>
      </c>
      <c r="D116" s="215"/>
      <c r="E116" s="43"/>
      <c r="F116" s="44"/>
      <c r="G116" s="45">
        <f>SUM(G96:G105)</f>
        <v>360000</v>
      </c>
      <c r="H116" s="46"/>
    </row>
    <row r="117" spans="1:8" ht="21.65" customHeight="1" x14ac:dyDescent="0.55000000000000004">
      <c r="A117" s="224"/>
      <c r="B117" s="266" t="s">
        <v>62</v>
      </c>
      <c r="C117" s="73" t="s">
        <v>37</v>
      </c>
      <c r="D117" s="93" t="str">
        <f t="shared" ref="D117:D125" si="24">D96</f>
        <v>米国（USD)</v>
      </c>
      <c r="E117" s="81">
        <v>450000</v>
      </c>
      <c r="F117" s="246"/>
      <c r="G117" s="36">
        <f t="shared" si="19"/>
        <v>450000</v>
      </c>
      <c r="H117" s="37"/>
    </row>
    <row r="118" spans="1:8" ht="21.65" customHeight="1" x14ac:dyDescent="0.55000000000000004">
      <c r="A118" s="224"/>
      <c r="B118" s="267"/>
      <c r="C118" s="74" t="s">
        <v>39</v>
      </c>
      <c r="D118" s="90" t="str">
        <f t="shared" si="24"/>
        <v>欧州（EUR）</v>
      </c>
      <c r="E118" s="79"/>
      <c r="F118" s="247"/>
      <c r="G118" s="27">
        <f t="shared" si="19"/>
        <v>0</v>
      </c>
      <c r="H118" s="28"/>
    </row>
    <row r="119" spans="1:8" ht="21.65" customHeight="1" x14ac:dyDescent="0.55000000000000004">
      <c r="A119" s="224"/>
      <c r="B119" s="267"/>
      <c r="C119" s="74" t="s">
        <v>41</v>
      </c>
      <c r="D119" s="89" t="str">
        <f t="shared" si="24"/>
        <v>中国（USD)</v>
      </c>
      <c r="E119" s="77"/>
      <c r="F119" s="247"/>
      <c r="G119" s="25">
        <f t="shared" si="19"/>
        <v>0</v>
      </c>
      <c r="H119" s="26"/>
    </row>
    <row r="120" spans="1:8" ht="21.65" customHeight="1" x14ac:dyDescent="0.55000000000000004">
      <c r="A120" s="224"/>
      <c r="B120" s="267"/>
      <c r="C120" s="74" t="s">
        <v>43</v>
      </c>
      <c r="D120" s="89">
        <f t="shared" si="24"/>
        <v>0</v>
      </c>
      <c r="E120" s="77"/>
      <c r="F120" s="247"/>
      <c r="G120" s="25">
        <f t="shared" si="19"/>
        <v>0</v>
      </c>
      <c r="H120" s="26"/>
    </row>
    <row r="121" spans="1:8" ht="21.65" customHeight="1" x14ac:dyDescent="0.55000000000000004">
      <c r="A121" s="224"/>
      <c r="B121" s="267"/>
      <c r="C121" s="74" t="s">
        <v>44</v>
      </c>
      <c r="D121" s="89">
        <f t="shared" si="24"/>
        <v>0</v>
      </c>
      <c r="E121" s="77"/>
      <c r="F121" s="247"/>
      <c r="G121" s="25">
        <f t="shared" si="19"/>
        <v>0</v>
      </c>
      <c r="H121" s="26"/>
    </row>
    <row r="122" spans="1:8" ht="21.65" customHeight="1" x14ac:dyDescent="0.55000000000000004">
      <c r="A122" s="224"/>
      <c r="B122" s="267"/>
      <c r="C122" s="74" t="s">
        <v>45</v>
      </c>
      <c r="D122" s="89">
        <f t="shared" si="24"/>
        <v>0</v>
      </c>
      <c r="E122" s="77"/>
      <c r="F122" s="247"/>
      <c r="G122" s="25">
        <f t="shared" si="19"/>
        <v>0</v>
      </c>
      <c r="H122" s="26"/>
    </row>
    <row r="123" spans="1:8" ht="21.65" customHeight="1" x14ac:dyDescent="0.55000000000000004">
      <c r="A123" s="224"/>
      <c r="B123" s="267"/>
      <c r="C123" s="74" t="s">
        <v>46</v>
      </c>
      <c r="D123" s="89">
        <f t="shared" si="24"/>
        <v>0</v>
      </c>
      <c r="E123" s="77"/>
      <c r="F123" s="247"/>
      <c r="G123" s="25">
        <f t="shared" si="19"/>
        <v>0</v>
      </c>
      <c r="H123" s="26"/>
    </row>
    <row r="124" spans="1:8" ht="21.65" customHeight="1" x14ac:dyDescent="0.55000000000000004">
      <c r="A124" s="224"/>
      <c r="B124" s="267"/>
      <c r="C124" s="74" t="s">
        <v>47</v>
      </c>
      <c r="D124" s="89">
        <f t="shared" si="24"/>
        <v>0</v>
      </c>
      <c r="E124" s="77"/>
      <c r="F124" s="247"/>
      <c r="G124" s="25">
        <f t="shared" si="19"/>
        <v>0</v>
      </c>
      <c r="H124" s="26"/>
    </row>
    <row r="125" spans="1:8" ht="21.65" customHeight="1" x14ac:dyDescent="0.55000000000000004">
      <c r="A125" s="224"/>
      <c r="B125" s="267"/>
      <c r="C125" s="74" t="s">
        <v>48</v>
      </c>
      <c r="D125" s="89">
        <f t="shared" si="24"/>
        <v>0</v>
      </c>
      <c r="E125" s="77"/>
      <c r="F125" s="247"/>
      <c r="G125" s="25">
        <f t="shared" si="19"/>
        <v>0</v>
      </c>
      <c r="H125" s="26"/>
    </row>
    <row r="126" spans="1:8" ht="21.65" customHeight="1" x14ac:dyDescent="0.55000000000000004">
      <c r="A126" s="224"/>
      <c r="B126" s="267"/>
      <c r="C126" s="127" t="s">
        <v>49</v>
      </c>
      <c r="D126" s="89">
        <f t="shared" ref="D126:D133" si="25">D105</f>
        <v>0</v>
      </c>
      <c r="E126" s="77"/>
      <c r="F126" s="247"/>
      <c r="G126" s="25">
        <f t="shared" ref="G126:G129" si="26">E126</f>
        <v>0</v>
      </c>
      <c r="H126" s="26"/>
    </row>
    <row r="127" spans="1:8" ht="21.65" hidden="1" customHeight="1" outlineLevel="1" x14ac:dyDescent="0.55000000000000004">
      <c r="A127" s="224"/>
      <c r="B127" s="267"/>
      <c r="C127" s="74" t="s">
        <v>68</v>
      </c>
      <c r="D127" s="89">
        <f t="shared" si="25"/>
        <v>0</v>
      </c>
      <c r="E127" s="77"/>
      <c r="F127" s="247"/>
      <c r="G127" s="25">
        <f t="shared" si="26"/>
        <v>0</v>
      </c>
      <c r="H127" s="26"/>
    </row>
    <row r="128" spans="1:8" ht="21.65" hidden="1" customHeight="1" outlineLevel="1" x14ac:dyDescent="0.55000000000000004">
      <c r="A128" s="224"/>
      <c r="B128" s="267"/>
      <c r="C128" s="74" t="s">
        <v>69</v>
      </c>
      <c r="D128" s="89">
        <f t="shared" si="25"/>
        <v>0</v>
      </c>
      <c r="E128" s="77"/>
      <c r="F128" s="247"/>
      <c r="G128" s="25">
        <f t="shared" si="26"/>
        <v>0</v>
      </c>
      <c r="H128" s="26"/>
    </row>
    <row r="129" spans="1:8" ht="21.65" hidden="1" customHeight="1" outlineLevel="1" x14ac:dyDescent="0.55000000000000004">
      <c r="A129" s="224"/>
      <c r="B129" s="267"/>
      <c r="C129" s="74" t="s">
        <v>70</v>
      </c>
      <c r="D129" s="89">
        <f t="shared" si="25"/>
        <v>0</v>
      </c>
      <c r="E129" s="77"/>
      <c r="F129" s="247"/>
      <c r="G129" s="25">
        <f t="shared" si="26"/>
        <v>0</v>
      </c>
      <c r="H129" s="26"/>
    </row>
    <row r="130" spans="1:8" ht="21.65" hidden="1" customHeight="1" outlineLevel="1" x14ac:dyDescent="0.55000000000000004">
      <c r="A130" s="224"/>
      <c r="B130" s="267"/>
      <c r="C130" s="74" t="s">
        <v>71</v>
      </c>
      <c r="D130" s="89">
        <f t="shared" si="25"/>
        <v>0</v>
      </c>
      <c r="E130" s="77"/>
      <c r="F130" s="247"/>
      <c r="G130" s="25">
        <f t="shared" ref="G130:G136" si="27">E130</f>
        <v>0</v>
      </c>
      <c r="H130" s="26"/>
    </row>
    <row r="131" spans="1:8" ht="21.65" hidden="1" customHeight="1" outlineLevel="1" x14ac:dyDescent="0.55000000000000004">
      <c r="A131" s="224"/>
      <c r="B131" s="267"/>
      <c r="C131" s="74" t="s">
        <v>72</v>
      </c>
      <c r="D131" s="89">
        <f t="shared" si="25"/>
        <v>0</v>
      </c>
      <c r="E131" s="77"/>
      <c r="F131" s="247"/>
      <c r="G131" s="25">
        <f t="shared" si="27"/>
        <v>0</v>
      </c>
      <c r="H131" s="26"/>
    </row>
    <row r="132" spans="1:8" ht="21.65" hidden="1" customHeight="1" outlineLevel="1" x14ac:dyDescent="0.55000000000000004">
      <c r="A132" s="224"/>
      <c r="B132" s="267"/>
      <c r="C132" s="74" t="s">
        <v>73</v>
      </c>
      <c r="D132" s="89">
        <f t="shared" si="25"/>
        <v>0</v>
      </c>
      <c r="E132" s="77"/>
      <c r="F132" s="247"/>
      <c r="G132" s="25">
        <f t="shared" si="27"/>
        <v>0</v>
      </c>
      <c r="H132" s="26"/>
    </row>
    <row r="133" spans="1:8" ht="21.65" hidden="1" customHeight="1" outlineLevel="1" x14ac:dyDescent="0.55000000000000004">
      <c r="A133" s="224"/>
      <c r="B133" s="267"/>
      <c r="C133" s="74" t="s">
        <v>74</v>
      </c>
      <c r="D133" s="89">
        <f t="shared" si="25"/>
        <v>0</v>
      </c>
      <c r="E133" s="77"/>
      <c r="F133" s="247"/>
      <c r="G133" s="25">
        <f t="shared" si="27"/>
        <v>0</v>
      </c>
      <c r="H133" s="26"/>
    </row>
    <row r="134" spans="1:8" ht="21.65" hidden="1" customHeight="1" outlineLevel="1" x14ac:dyDescent="0.55000000000000004">
      <c r="A134" s="224"/>
      <c r="B134" s="267"/>
      <c r="C134" s="74" t="s">
        <v>75</v>
      </c>
      <c r="D134" s="89">
        <f>D113</f>
        <v>0</v>
      </c>
      <c r="E134" s="77"/>
      <c r="F134" s="247"/>
      <c r="G134" s="25">
        <f t="shared" si="27"/>
        <v>0</v>
      </c>
      <c r="H134" s="26"/>
    </row>
    <row r="135" spans="1:8" ht="21.65" hidden="1" customHeight="1" outlineLevel="1" x14ac:dyDescent="0.55000000000000004">
      <c r="A135" s="224"/>
      <c r="B135" s="267"/>
      <c r="C135" s="128" t="s">
        <v>76</v>
      </c>
      <c r="D135" s="89">
        <f>D114</f>
        <v>0</v>
      </c>
      <c r="E135" s="77"/>
      <c r="F135" s="247"/>
      <c r="G135" s="25">
        <f t="shared" si="27"/>
        <v>0</v>
      </c>
      <c r="H135" s="26"/>
    </row>
    <row r="136" spans="1:8" ht="21.65" hidden="1" customHeight="1" outlineLevel="1" x14ac:dyDescent="0.55000000000000004">
      <c r="A136" s="224"/>
      <c r="B136" s="267"/>
      <c r="C136" s="74" t="s">
        <v>77</v>
      </c>
      <c r="D136" s="90">
        <f>D115</f>
        <v>0</v>
      </c>
      <c r="E136" s="77"/>
      <c r="F136" s="248"/>
      <c r="G136" s="25">
        <f t="shared" si="27"/>
        <v>0</v>
      </c>
      <c r="H136" s="26"/>
    </row>
    <row r="137" spans="1:8" ht="21.65" customHeight="1" collapsed="1" thickBot="1" x14ac:dyDescent="0.6">
      <c r="A137" s="224"/>
      <c r="B137" s="268"/>
      <c r="C137" s="261" t="s">
        <v>12</v>
      </c>
      <c r="D137" s="262"/>
      <c r="E137" s="47"/>
      <c r="F137" s="70"/>
      <c r="G137" s="48">
        <f>SUM(G117:G126)</f>
        <v>450000</v>
      </c>
      <c r="H137" s="49"/>
    </row>
    <row r="138" spans="1:8" ht="21.65" customHeight="1" x14ac:dyDescent="0.55000000000000004">
      <c r="A138" s="224"/>
      <c r="B138" s="236" t="s">
        <v>63</v>
      </c>
      <c r="C138" s="73" t="s">
        <v>37</v>
      </c>
      <c r="D138" s="93" t="str">
        <f t="shared" ref="D138:D146" si="28">D117</f>
        <v>米国（USD)</v>
      </c>
      <c r="E138" s="243"/>
      <c r="F138" s="246"/>
      <c r="G138" s="36">
        <f t="shared" ref="G138:G146" si="29">G96+G117</f>
        <v>570000</v>
      </c>
      <c r="H138" s="37"/>
    </row>
    <row r="139" spans="1:8" ht="21.65" customHeight="1" x14ac:dyDescent="0.55000000000000004">
      <c r="A139" s="224"/>
      <c r="B139" s="237"/>
      <c r="C139" s="74" t="s">
        <v>39</v>
      </c>
      <c r="D139" s="94" t="str">
        <f t="shared" si="28"/>
        <v>欧州（EUR）</v>
      </c>
      <c r="E139" s="244"/>
      <c r="F139" s="247"/>
      <c r="G139" s="38">
        <f t="shared" si="29"/>
        <v>140000</v>
      </c>
      <c r="H139" s="39"/>
    </row>
    <row r="140" spans="1:8" ht="21.65" customHeight="1" x14ac:dyDescent="0.55000000000000004">
      <c r="A140" s="224"/>
      <c r="B140" s="237"/>
      <c r="C140" s="74" t="s">
        <v>41</v>
      </c>
      <c r="D140" s="94" t="str">
        <f t="shared" si="28"/>
        <v>中国（USD)</v>
      </c>
      <c r="E140" s="244"/>
      <c r="F140" s="247"/>
      <c r="G140" s="38">
        <f t="shared" si="29"/>
        <v>100000</v>
      </c>
      <c r="H140" s="39"/>
    </row>
    <row r="141" spans="1:8" ht="21.65" customHeight="1" x14ac:dyDescent="0.55000000000000004">
      <c r="A141" s="224"/>
      <c r="B141" s="237"/>
      <c r="C141" s="74" t="s">
        <v>43</v>
      </c>
      <c r="D141" s="94">
        <f t="shared" si="28"/>
        <v>0</v>
      </c>
      <c r="E141" s="244"/>
      <c r="F141" s="247"/>
      <c r="G141" s="38">
        <f t="shared" si="29"/>
        <v>0</v>
      </c>
      <c r="H141" s="39"/>
    </row>
    <row r="142" spans="1:8" ht="21.65" customHeight="1" x14ac:dyDescent="0.55000000000000004">
      <c r="A142" s="224"/>
      <c r="B142" s="237"/>
      <c r="C142" s="74" t="s">
        <v>44</v>
      </c>
      <c r="D142" s="94">
        <f t="shared" si="28"/>
        <v>0</v>
      </c>
      <c r="E142" s="244"/>
      <c r="F142" s="247"/>
      <c r="G142" s="38">
        <f t="shared" si="29"/>
        <v>0</v>
      </c>
      <c r="H142" s="39"/>
    </row>
    <row r="143" spans="1:8" ht="21.65" customHeight="1" x14ac:dyDescent="0.55000000000000004">
      <c r="A143" s="224"/>
      <c r="B143" s="237"/>
      <c r="C143" s="74" t="s">
        <v>45</v>
      </c>
      <c r="D143" s="94">
        <f t="shared" si="28"/>
        <v>0</v>
      </c>
      <c r="E143" s="244"/>
      <c r="F143" s="247"/>
      <c r="G143" s="38">
        <f t="shared" si="29"/>
        <v>0</v>
      </c>
      <c r="H143" s="39"/>
    </row>
    <row r="144" spans="1:8" ht="21.65" customHeight="1" x14ac:dyDescent="0.55000000000000004">
      <c r="A144" s="224"/>
      <c r="B144" s="237"/>
      <c r="C144" s="74" t="s">
        <v>46</v>
      </c>
      <c r="D144" s="94">
        <f t="shared" si="28"/>
        <v>0</v>
      </c>
      <c r="E144" s="244"/>
      <c r="F144" s="247"/>
      <c r="G144" s="38">
        <f t="shared" si="29"/>
        <v>0</v>
      </c>
      <c r="H144" s="39"/>
    </row>
    <row r="145" spans="1:8" ht="21.65" customHeight="1" x14ac:dyDescent="0.55000000000000004">
      <c r="A145" s="224"/>
      <c r="B145" s="237"/>
      <c r="C145" s="74" t="s">
        <v>47</v>
      </c>
      <c r="D145" s="94">
        <f t="shared" si="28"/>
        <v>0</v>
      </c>
      <c r="E145" s="244"/>
      <c r="F145" s="247"/>
      <c r="G145" s="38">
        <f t="shared" si="29"/>
        <v>0</v>
      </c>
      <c r="H145" s="39"/>
    </row>
    <row r="146" spans="1:8" ht="21.65" customHeight="1" x14ac:dyDescent="0.55000000000000004">
      <c r="A146" s="224"/>
      <c r="B146" s="237"/>
      <c r="C146" s="74" t="s">
        <v>48</v>
      </c>
      <c r="D146" s="94">
        <f t="shared" si="28"/>
        <v>0</v>
      </c>
      <c r="E146" s="244"/>
      <c r="F146" s="247"/>
      <c r="G146" s="38">
        <f t="shared" si="29"/>
        <v>0</v>
      </c>
      <c r="H146" s="39"/>
    </row>
    <row r="147" spans="1:8" ht="21.65" customHeight="1" x14ac:dyDescent="0.55000000000000004">
      <c r="A147" s="224"/>
      <c r="B147" s="237"/>
      <c r="C147" s="127" t="s">
        <v>49</v>
      </c>
      <c r="D147" s="94">
        <f t="shared" ref="D147:D151" si="30">D126</f>
        <v>0</v>
      </c>
      <c r="E147" s="244"/>
      <c r="F147" s="247"/>
      <c r="G147" s="38">
        <f t="shared" ref="G147:G150" si="31">G105+G126</f>
        <v>0</v>
      </c>
      <c r="H147" s="39"/>
    </row>
    <row r="148" spans="1:8" ht="21.65" hidden="1" customHeight="1" outlineLevel="1" x14ac:dyDescent="0.55000000000000004">
      <c r="A148" s="224"/>
      <c r="B148" s="237"/>
      <c r="C148" s="74" t="s">
        <v>68</v>
      </c>
      <c r="D148" s="94">
        <f t="shared" si="30"/>
        <v>0</v>
      </c>
      <c r="E148" s="244"/>
      <c r="F148" s="247"/>
      <c r="G148" s="38">
        <f t="shared" si="31"/>
        <v>0</v>
      </c>
      <c r="H148" s="39"/>
    </row>
    <row r="149" spans="1:8" ht="21.65" hidden="1" customHeight="1" outlineLevel="1" x14ac:dyDescent="0.55000000000000004">
      <c r="A149" s="224"/>
      <c r="B149" s="237"/>
      <c r="C149" s="74" t="s">
        <v>69</v>
      </c>
      <c r="D149" s="94">
        <f t="shared" si="30"/>
        <v>0</v>
      </c>
      <c r="E149" s="244"/>
      <c r="F149" s="247"/>
      <c r="G149" s="38">
        <f t="shared" si="31"/>
        <v>0</v>
      </c>
      <c r="H149" s="39"/>
    </row>
    <row r="150" spans="1:8" ht="21.65" hidden="1" customHeight="1" outlineLevel="1" x14ac:dyDescent="0.55000000000000004">
      <c r="A150" s="224"/>
      <c r="B150" s="237"/>
      <c r="C150" s="74" t="s">
        <v>70</v>
      </c>
      <c r="D150" s="94">
        <f t="shared" si="30"/>
        <v>0</v>
      </c>
      <c r="E150" s="244"/>
      <c r="F150" s="247"/>
      <c r="G150" s="38">
        <f t="shared" si="31"/>
        <v>0</v>
      </c>
      <c r="H150" s="39"/>
    </row>
    <row r="151" spans="1:8" ht="21.65" hidden="1" customHeight="1" outlineLevel="1" x14ac:dyDescent="0.55000000000000004">
      <c r="A151" s="224"/>
      <c r="B151" s="237"/>
      <c r="C151" s="74" t="s">
        <v>71</v>
      </c>
      <c r="D151" s="94">
        <f t="shared" si="30"/>
        <v>0</v>
      </c>
      <c r="E151" s="244"/>
      <c r="F151" s="247"/>
      <c r="G151" s="38">
        <f t="shared" ref="G151:G157" si="32">G109+G130</f>
        <v>0</v>
      </c>
      <c r="H151" s="39"/>
    </row>
    <row r="152" spans="1:8" ht="21.65" hidden="1" customHeight="1" outlineLevel="1" x14ac:dyDescent="0.55000000000000004">
      <c r="A152" s="224"/>
      <c r="B152" s="237"/>
      <c r="C152" s="74" t="s">
        <v>72</v>
      </c>
      <c r="D152" s="94">
        <f t="shared" ref="D152:D157" si="33">D131</f>
        <v>0</v>
      </c>
      <c r="E152" s="244"/>
      <c r="F152" s="247"/>
      <c r="G152" s="38">
        <f t="shared" si="32"/>
        <v>0</v>
      </c>
      <c r="H152" s="39"/>
    </row>
    <row r="153" spans="1:8" ht="21.65" hidden="1" customHeight="1" outlineLevel="1" x14ac:dyDescent="0.55000000000000004">
      <c r="A153" s="224"/>
      <c r="B153" s="237"/>
      <c r="C153" s="74" t="s">
        <v>73</v>
      </c>
      <c r="D153" s="94">
        <f t="shared" si="33"/>
        <v>0</v>
      </c>
      <c r="E153" s="244"/>
      <c r="F153" s="247"/>
      <c r="G153" s="38">
        <f t="shared" si="32"/>
        <v>0</v>
      </c>
      <c r="H153" s="39"/>
    </row>
    <row r="154" spans="1:8" ht="21.65" hidden="1" customHeight="1" outlineLevel="1" x14ac:dyDescent="0.55000000000000004">
      <c r="A154" s="224"/>
      <c r="B154" s="237"/>
      <c r="C154" s="74" t="s">
        <v>74</v>
      </c>
      <c r="D154" s="94">
        <f t="shared" si="33"/>
        <v>0</v>
      </c>
      <c r="E154" s="244"/>
      <c r="F154" s="247"/>
      <c r="G154" s="38">
        <f t="shared" si="32"/>
        <v>0</v>
      </c>
      <c r="H154" s="39"/>
    </row>
    <row r="155" spans="1:8" ht="21.65" hidden="1" customHeight="1" outlineLevel="1" x14ac:dyDescent="0.55000000000000004">
      <c r="A155" s="224"/>
      <c r="B155" s="237"/>
      <c r="C155" s="74" t="s">
        <v>75</v>
      </c>
      <c r="D155" s="94">
        <f t="shared" si="33"/>
        <v>0</v>
      </c>
      <c r="E155" s="244"/>
      <c r="F155" s="247"/>
      <c r="G155" s="38">
        <f t="shared" si="32"/>
        <v>0</v>
      </c>
      <c r="H155" s="39"/>
    </row>
    <row r="156" spans="1:8" ht="21.65" hidden="1" customHeight="1" outlineLevel="1" x14ac:dyDescent="0.55000000000000004">
      <c r="A156" s="224"/>
      <c r="B156" s="237"/>
      <c r="C156" s="128" t="s">
        <v>76</v>
      </c>
      <c r="D156" s="94">
        <f t="shared" si="33"/>
        <v>0</v>
      </c>
      <c r="E156" s="244"/>
      <c r="F156" s="247"/>
      <c r="G156" s="38">
        <f t="shared" si="32"/>
        <v>0</v>
      </c>
      <c r="H156" s="39"/>
    </row>
    <row r="157" spans="1:8" ht="21.65" hidden="1" customHeight="1" outlineLevel="1" x14ac:dyDescent="0.55000000000000004">
      <c r="A157" s="224"/>
      <c r="B157" s="237"/>
      <c r="C157" s="74" t="s">
        <v>77</v>
      </c>
      <c r="D157" s="95">
        <f t="shared" si="33"/>
        <v>0</v>
      </c>
      <c r="E157" s="245"/>
      <c r="F157" s="248"/>
      <c r="G157" s="38">
        <f t="shared" si="32"/>
        <v>0</v>
      </c>
      <c r="H157" s="40"/>
    </row>
    <row r="158" spans="1:8" ht="21.65" customHeight="1" collapsed="1" thickBot="1" x14ac:dyDescent="0.6">
      <c r="A158" s="224"/>
      <c r="B158" s="237"/>
      <c r="C158" s="264" t="s">
        <v>15</v>
      </c>
      <c r="D158" s="265"/>
      <c r="E158" s="50"/>
      <c r="F158" s="51"/>
      <c r="G158" s="52">
        <f>SUM(G138:G147)</f>
        <v>810000</v>
      </c>
      <c r="H158" s="53"/>
    </row>
    <row r="159" spans="1:8" ht="21.65" customHeight="1" thickTop="1" x14ac:dyDescent="0.55000000000000004">
      <c r="A159" s="249" t="s">
        <v>14</v>
      </c>
      <c r="B159" s="250"/>
      <c r="C159" s="132" t="s">
        <v>37</v>
      </c>
      <c r="D159" s="153" t="str">
        <f t="shared" ref="D159:D167" si="34">D138</f>
        <v>米国（USD)</v>
      </c>
      <c r="E159" s="256"/>
      <c r="F159" s="255"/>
      <c r="G159" s="54">
        <f t="shared" ref="G159:G166" si="35">G75+G117</f>
        <v>788057</v>
      </c>
      <c r="H159" s="24"/>
    </row>
    <row r="160" spans="1:8" ht="21.65" customHeight="1" x14ac:dyDescent="0.55000000000000004">
      <c r="A160" s="251"/>
      <c r="B160" s="252"/>
      <c r="C160" s="74" t="s">
        <v>39</v>
      </c>
      <c r="D160" s="91" t="str">
        <f t="shared" si="34"/>
        <v>欧州（EUR）</v>
      </c>
      <c r="E160" s="257"/>
      <c r="F160" s="247"/>
      <c r="G160" s="25">
        <f t="shared" si="35"/>
        <v>1122290</v>
      </c>
      <c r="H160" s="26"/>
    </row>
    <row r="161" spans="1:11" ht="21.65" customHeight="1" x14ac:dyDescent="0.55000000000000004">
      <c r="A161" s="251"/>
      <c r="B161" s="252"/>
      <c r="C161" s="74" t="s">
        <v>41</v>
      </c>
      <c r="D161" s="91" t="str">
        <f t="shared" si="34"/>
        <v>中国（USD)</v>
      </c>
      <c r="E161" s="257"/>
      <c r="F161" s="247"/>
      <c r="G161" s="25">
        <f t="shared" si="35"/>
        <v>609413</v>
      </c>
      <c r="H161" s="26"/>
    </row>
    <row r="162" spans="1:11" ht="21.65" customHeight="1" x14ac:dyDescent="0.55000000000000004">
      <c r="A162" s="251"/>
      <c r="B162" s="252"/>
      <c r="C162" s="74" t="s">
        <v>43</v>
      </c>
      <c r="D162" s="91">
        <f t="shared" si="34"/>
        <v>0</v>
      </c>
      <c r="E162" s="257"/>
      <c r="F162" s="247"/>
      <c r="G162" s="25">
        <f t="shared" si="35"/>
        <v>0</v>
      </c>
      <c r="H162" s="26"/>
    </row>
    <row r="163" spans="1:11" ht="21.65" customHeight="1" x14ac:dyDescent="0.55000000000000004">
      <c r="A163" s="251"/>
      <c r="B163" s="252"/>
      <c r="C163" s="74" t="s">
        <v>44</v>
      </c>
      <c r="D163" s="91">
        <f t="shared" si="34"/>
        <v>0</v>
      </c>
      <c r="E163" s="257"/>
      <c r="F163" s="247"/>
      <c r="G163" s="25">
        <f t="shared" si="35"/>
        <v>0</v>
      </c>
      <c r="H163" s="26"/>
    </row>
    <row r="164" spans="1:11" ht="21.65" customHeight="1" x14ac:dyDescent="0.55000000000000004">
      <c r="A164" s="251"/>
      <c r="B164" s="252"/>
      <c r="C164" s="74" t="s">
        <v>45</v>
      </c>
      <c r="D164" s="91">
        <f t="shared" si="34"/>
        <v>0</v>
      </c>
      <c r="E164" s="257"/>
      <c r="F164" s="247"/>
      <c r="G164" s="25">
        <f t="shared" si="35"/>
        <v>0</v>
      </c>
      <c r="H164" s="26"/>
    </row>
    <row r="165" spans="1:11" ht="21.65" customHeight="1" x14ac:dyDescent="0.55000000000000004">
      <c r="A165" s="251"/>
      <c r="B165" s="252"/>
      <c r="C165" s="74" t="s">
        <v>46</v>
      </c>
      <c r="D165" s="91">
        <f t="shared" si="34"/>
        <v>0</v>
      </c>
      <c r="E165" s="257"/>
      <c r="F165" s="247"/>
      <c r="G165" s="25">
        <f t="shared" si="35"/>
        <v>0</v>
      </c>
      <c r="H165" s="26"/>
    </row>
    <row r="166" spans="1:11" ht="21.65" customHeight="1" x14ac:dyDescent="0.55000000000000004">
      <c r="A166" s="251"/>
      <c r="B166" s="252"/>
      <c r="C166" s="74" t="s">
        <v>47</v>
      </c>
      <c r="D166" s="91">
        <f t="shared" si="34"/>
        <v>0</v>
      </c>
      <c r="E166" s="257"/>
      <c r="F166" s="247"/>
      <c r="G166" s="25">
        <f t="shared" si="35"/>
        <v>0</v>
      </c>
      <c r="H166" s="26"/>
    </row>
    <row r="167" spans="1:11" ht="21.65" customHeight="1" x14ac:dyDescent="0.55000000000000004">
      <c r="A167" s="251"/>
      <c r="B167" s="252"/>
      <c r="C167" s="74" t="s">
        <v>48</v>
      </c>
      <c r="D167" s="91">
        <f t="shared" si="34"/>
        <v>0</v>
      </c>
      <c r="E167" s="257"/>
      <c r="F167" s="247"/>
      <c r="G167" s="25">
        <f t="shared" ref="G167:G171" si="36">G83+G125</f>
        <v>0</v>
      </c>
      <c r="H167" s="26"/>
    </row>
    <row r="168" spans="1:11" ht="21.65" customHeight="1" x14ac:dyDescent="0.55000000000000004">
      <c r="A168" s="251"/>
      <c r="B168" s="252"/>
      <c r="C168" s="74" t="s">
        <v>49</v>
      </c>
      <c r="D168" s="91">
        <f t="shared" ref="D168:D173" si="37">D147</f>
        <v>0</v>
      </c>
      <c r="E168" s="257"/>
      <c r="F168" s="247"/>
      <c r="G168" s="25">
        <f t="shared" si="36"/>
        <v>0</v>
      </c>
      <c r="H168" s="26"/>
      <c r="K168" s="2" t="s">
        <v>85</v>
      </c>
    </row>
    <row r="169" spans="1:11" ht="21.65" hidden="1" customHeight="1" outlineLevel="1" x14ac:dyDescent="0.55000000000000004">
      <c r="A169" s="251"/>
      <c r="B169" s="252"/>
      <c r="C169" s="74" t="s">
        <v>68</v>
      </c>
      <c r="D169" s="91">
        <f t="shared" si="37"/>
        <v>0</v>
      </c>
      <c r="E169" s="257"/>
      <c r="F169" s="247"/>
      <c r="G169" s="25">
        <f t="shared" si="36"/>
        <v>0</v>
      </c>
      <c r="H169" s="26"/>
    </row>
    <row r="170" spans="1:11" ht="21.65" hidden="1" customHeight="1" outlineLevel="1" x14ac:dyDescent="0.55000000000000004">
      <c r="A170" s="251"/>
      <c r="B170" s="252"/>
      <c r="C170" s="74" t="s">
        <v>69</v>
      </c>
      <c r="D170" s="91">
        <f t="shared" si="37"/>
        <v>0</v>
      </c>
      <c r="E170" s="257"/>
      <c r="F170" s="247"/>
      <c r="G170" s="25">
        <f t="shared" si="36"/>
        <v>0</v>
      </c>
      <c r="H170" s="26"/>
    </row>
    <row r="171" spans="1:11" ht="21.65" hidden="1" customHeight="1" outlineLevel="1" x14ac:dyDescent="0.55000000000000004">
      <c r="A171" s="251"/>
      <c r="B171" s="252"/>
      <c r="C171" s="74" t="s">
        <v>70</v>
      </c>
      <c r="D171" s="91">
        <f t="shared" si="37"/>
        <v>0</v>
      </c>
      <c r="E171" s="257"/>
      <c r="F171" s="247"/>
      <c r="G171" s="25">
        <f t="shared" si="36"/>
        <v>0</v>
      </c>
      <c r="H171" s="26"/>
    </row>
    <row r="172" spans="1:11" ht="21.65" hidden="1" customHeight="1" outlineLevel="1" x14ac:dyDescent="0.55000000000000004">
      <c r="A172" s="251"/>
      <c r="B172" s="252"/>
      <c r="C172" s="74" t="s">
        <v>71</v>
      </c>
      <c r="D172" s="91">
        <f t="shared" si="37"/>
        <v>0</v>
      </c>
      <c r="E172" s="257"/>
      <c r="F172" s="247"/>
      <c r="G172" s="25">
        <f t="shared" ref="G172:G178" si="38">G88+G130</f>
        <v>0</v>
      </c>
      <c r="H172" s="26"/>
    </row>
    <row r="173" spans="1:11" ht="21.65" hidden="1" customHeight="1" outlineLevel="1" x14ac:dyDescent="0.55000000000000004">
      <c r="A173" s="251"/>
      <c r="B173" s="252"/>
      <c r="C173" s="74" t="s">
        <v>72</v>
      </c>
      <c r="D173" s="91">
        <f t="shared" si="37"/>
        <v>0</v>
      </c>
      <c r="E173" s="257"/>
      <c r="F173" s="247"/>
      <c r="G173" s="25">
        <f t="shared" si="38"/>
        <v>0</v>
      </c>
      <c r="H173" s="26"/>
    </row>
    <row r="174" spans="1:11" ht="21.65" hidden="1" customHeight="1" outlineLevel="1" x14ac:dyDescent="0.55000000000000004">
      <c r="A174" s="251"/>
      <c r="B174" s="252"/>
      <c r="C174" s="74" t="s">
        <v>73</v>
      </c>
      <c r="D174" s="91">
        <f>D153</f>
        <v>0</v>
      </c>
      <c r="E174" s="257"/>
      <c r="F174" s="247"/>
      <c r="G174" s="25">
        <f t="shared" si="38"/>
        <v>0</v>
      </c>
      <c r="H174" s="26"/>
    </row>
    <row r="175" spans="1:11" ht="21.65" hidden="1" customHeight="1" outlineLevel="1" x14ac:dyDescent="0.55000000000000004">
      <c r="A175" s="251"/>
      <c r="B175" s="252"/>
      <c r="C175" s="74" t="s">
        <v>74</v>
      </c>
      <c r="D175" s="91">
        <f>D154</f>
        <v>0</v>
      </c>
      <c r="E175" s="257"/>
      <c r="F175" s="247"/>
      <c r="G175" s="25">
        <f t="shared" si="38"/>
        <v>0</v>
      </c>
      <c r="H175" s="26"/>
    </row>
    <row r="176" spans="1:11" ht="21.65" hidden="1" customHeight="1" outlineLevel="1" x14ac:dyDescent="0.55000000000000004">
      <c r="A176" s="251"/>
      <c r="B176" s="252"/>
      <c r="C176" s="74" t="s">
        <v>75</v>
      </c>
      <c r="D176" s="91">
        <f>D155</f>
        <v>0</v>
      </c>
      <c r="E176" s="257"/>
      <c r="F176" s="247"/>
      <c r="G176" s="25">
        <f t="shared" si="38"/>
        <v>0</v>
      </c>
      <c r="H176" s="26"/>
    </row>
    <row r="177" spans="1:11" ht="21.65" hidden="1" customHeight="1" outlineLevel="1" x14ac:dyDescent="0.55000000000000004">
      <c r="A177" s="251"/>
      <c r="B177" s="252"/>
      <c r="C177" s="128" t="s">
        <v>76</v>
      </c>
      <c r="D177" s="91">
        <f>D156</f>
        <v>0</v>
      </c>
      <c r="E177" s="257"/>
      <c r="F177" s="247"/>
      <c r="G177" s="25">
        <f t="shared" si="38"/>
        <v>0</v>
      </c>
      <c r="H177" s="26"/>
    </row>
    <row r="178" spans="1:11" ht="21.65" hidden="1" customHeight="1" outlineLevel="1" x14ac:dyDescent="0.55000000000000004">
      <c r="A178" s="253"/>
      <c r="B178" s="254"/>
      <c r="C178" s="75" t="s">
        <v>77</v>
      </c>
      <c r="D178" s="154">
        <f>D157</f>
        <v>0</v>
      </c>
      <c r="E178" s="258"/>
      <c r="F178" s="248"/>
      <c r="G178" s="84">
        <f t="shared" si="38"/>
        <v>0</v>
      </c>
      <c r="H178" s="31"/>
    </row>
    <row r="179" spans="1:11" collapsed="1" x14ac:dyDescent="0.55000000000000004">
      <c r="K179" s="220" t="s">
        <v>84</v>
      </c>
    </row>
    <row r="180" spans="1:11" x14ac:dyDescent="0.55000000000000004">
      <c r="K180" s="220"/>
    </row>
    <row r="181" spans="1:11" ht="24" customHeight="1" x14ac:dyDescent="0.55000000000000004">
      <c r="A181" s="221" t="s">
        <v>66</v>
      </c>
      <c r="B181" s="221"/>
      <c r="K181" s="99">
        <v>1</v>
      </c>
    </row>
    <row r="182" spans="1:11" x14ac:dyDescent="0.55000000000000004">
      <c r="A182" s="222"/>
      <c r="B182" s="222"/>
    </row>
    <row r="183" spans="1:11" ht="25.25" customHeight="1" x14ac:dyDescent="0.55000000000000004">
      <c r="A183" s="220" t="s">
        <v>51</v>
      </c>
      <c r="B183" s="220" t="s">
        <v>52</v>
      </c>
      <c r="C183" s="220"/>
      <c r="D183" s="220"/>
      <c r="E183" s="232" t="s">
        <v>20</v>
      </c>
      <c r="F183" s="233" t="s">
        <v>17</v>
      </c>
      <c r="G183" s="234" t="s">
        <v>18</v>
      </c>
      <c r="H183" s="259" t="s">
        <v>4</v>
      </c>
      <c r="I183" s="218"/>
      <c r="J183" s="260"/>
      <c r="K183" s="235" t="s">
        <v>19</v>
      </c>
    </row>
    <row r="184" spans="1:11" ht="39" customHeight="1" thickBot="1" x14ac:dyDescent="0.6">
      <c r="A184" s="220"/>
      <c r="B184" s="220"/>
      <c r="C184" s="220"/>
      <c r="D184" s="220"/>
      <c r="E184" s="232"/>
      <c r="F184" s="233"/>
      <c r="G184" s="234"/>
      <c r="H184" s="106" t="s">
        <v>26</v>
      </c>
      <c r="I184" s="65" t="s">
        <v>27</v>
      </c>
      <c r="J184" s="66" t="s">
        <v>60</v>
      </c>
      <c r="K184" s="235"/>
    </row>
    <row r="185" spans="1:11" ht="21.65" customHeight="1" x14ac:dyDescent="0.55000000000000004">
      <c r="A185" s="129" t="s">
        <v>37</v>
      </c>
      <c r="B185" s="227" t="str">
        <f>D159</f>
        <v>米国（USD)</v>
      </c>
      <c r="C185" s="228"/>
      <c r="D185" s="59" t="s">
        <v>22</v>
      </c>
      <c r="E185" s="31">
        <f t="shared" ref="E185:E204" si="39">G12</f>
        <v>112582</v>
      </c>
      <c r="F185" s="60">
        <f t="shared" ref="F185:F204" si="40">G33</f>
        <v>225475</v>
      </c>
      <c r="G185" s="60">
        <f t="shared" ref="G185:G204" si="41">G96</f>
        <v>120000</v>
      </c>
      <c r="H185" s="60">
        <f t="shared" ref="H185:H204" si="42">G54</f>
        <v>0</v>
      </c>
      <c r="I185" s="61">
        <f t="shared" ref="I185:I204" si="43">G117</f>
        <v>450000</v>
      </c>
      <c r="J185" s="67">
        <f>H185+I185</f>
        <v>450000</v>
      </c>
      <c r="K185" s="31">
        <f t="shared" ref="K185:K196" si="44">SUM(E185:I185)</f>
        <v>908057</v>
      </c>
    </row>
    <row r="186" spans="1:11" ht="21.65" customHeight="1" x14ac:dyDescent="0.55000000000000004">
      <c r="A186" s="130" t="s">
        <v>39</v>
      </c>
      <c r="B186" s="227" t="str">
        <f t="shared" ref="B186:B204" si="45">D160</f>
        <v>欧州（EUR）</v>
      </c>
      <c r="C186" s="228"/>
      <c r="D186" s="10" t="s">
        <v>22</v>
      </c>
      <c r="E186" s="13">
        <f t="shared" si="39"/>
        <v>757390</v>
      </c>
      <c r="F186" s="14">
        <f t="shared" si="40"/>
        <v>364900</v>
      </c>
      <c r="G186" s="14">
        <f t="shared" si="41"/>
        <v>140000</v>
      </c>
      <c r="H186" s="14">
        <f t="shared" si="42"/>
        <v>0</v>
      </c>
      <c r="I186" s="15">
        <f t="shared" si="43"/>
        <v>0</v>
      </c>
      <c r="J186" s="67">
        <f t="shared" ref="J186:J194" si="46">H186+I186</f>
        <v>0</v>
      </c>
      <c r="K186" s="13">
        <f t="shared" si="44"/>
        <v>1262290</v>
      </c>
    </row>
    <row r="187" spans="1:11" ht="21.65" customHeight="1" x14ac:dyDescent="0.55000000000000004">
      <c r="A187" s="130" t="s">
        <v>41</v>
      </c>
      <c r="B187" s="227" t="str">
        <f t="shared" si="45"/>
        <v>中国（USD)</v>
      </c>
      <c r="C187" s="228"/>
      <c r="D187" s="10" t="s">
        <v>22</v>
      </c>
      <c r="E187" s="13">
        <f t="shared" si="39"/>
        <v>77679</v>
      </c>
      <c r="F187" s="14">
        <f t="shared" si="40"/>
        <v>148146</v>
      </c>
      <c r="G187" s="14">
        <f t="shared" si="41"/>
        <v>100000</v>
      </c>
      <c r="H187" s="14">
        <f t="shared" si="42"/>
        <v>383588</v>
      </c>
      <c r="I187" s="15">
        <f t="shared" si="43"/>
        <v>0</v>
      </c>
      <c r="J187" s="67">
        <f t="shared" si="46"/>
        <v>383588</v>
      </c>
      <c r="K187" s="13">
        <f t="shared" si="44"/>
        <v>709413</v>
      </c>
    </row>
    <row r="188" spans="1:11" ht="21.65" customHeight="1" x14ac:dyDescent="0.55000000000000004">
      <c r="A188" s="130" t="s">
        <v>43</v>
      </c>
      <c r="B188" s="227">
        <f t="shared" si="45"/>
        <v>0</v>
      </c>
      <c r="C188" s="228"/>
      <c r="D188" s="10" t="s">
        <v>22</v>
      </c>
      <c r="E188" s="13">
        <f t="shared" si="39"/>
        <v>0</v>
      </c>
      <c r="F188" s="14">
        <f t="shared" si="40"/>
        <v>0</v>
      </c>
      <c r="G188" s="14">
        <f t="shared" si="41"/>
        <v>0</v>
      </c>
      <c r="H188" s="14">
        <f t="shared" si="42"/>
        <v>0</v>
      </c>
      <c r="I188" s="15">
        <f t="shared" si="43"/>
        <v>0</v>
      </c>
      <c r="J188" s="67">
        <f t="shared" si="46"/>
        <v>0</v>
      </c>
      <c r="K188" s="13">
        <f t="shared" si="44"/>
        <v>0</v>
      </c>
    </row>
    <row r="189" spans="1:11" ht="21.65" customHeight="1" x14ac:dyDescent="0.55000000000000004">
      <c r="A189" s="130" t="s">
        <v>44</v>
      </c>
      <c r="B189" s="227">
        <f t="shared" si="45"/>
        <v>0</v>
      </c>
      <c r="C189" s="228"/>
      <c r="D189" s="10" t="s">
        <v>22</v>
      </c>
      <c r="E189" s="13">
        <f t="shared" si="39"/>
        <v>0</v>
      </c>
      <c r="F189" s="14">
        <f t="shared" si="40"/>
        <v>0</v>
      </c>
      <c r="G189" s="14">
        <f t="shared" si="41"/>
        <v>0</v>
      </c>
      <c r="H189" s="14">
        <f t="shared" si="42"/>
        <v>0</v>
      </c>
      <c r="I189" s="15">
        <f t="shared" si="43"/>
        <v>0</v>
      </c>
      <c r="J189" s="67">
        <f t="shared" si="46"/>
        <v>0</v>
      </c>
      <c r="K189" s="13">
        <f t="shared" si="44"/>
        <v>0</v>
      </c>
    </row>
    <row r="190" spans="1:11" ht="21.65" customHeight="1" x14ac:dyDescent="0.55000000000000004">
      <c r="A190" s="130" t="s">
        <v>45</v>
      </c>
      <c r="B190" s="227">
        <f t="shared" si="45"/>
        <v>0</v>
      </c>
      <c r="C190" s="228"/>
      <c r="D190" s="10" t="s">
        <v>22</v>
      </c>
      <c r="E190" s="13">
        <f t="shared" si="39"/>
        <v>0</v>
      </c>
      <c r="F190" s="14">
        <f t="shared" si="40"/>
        <v>0</v>
      </c>
      <c r="G190" s="14">
        <f t="shared" si="41"/>
        <v>0</v>
      </c>
      <c r="H190" s="14">
        <f t="shared" si="42"/>
        <v>0</v>
      </c>
      <c r="I190" s="15">
        <f t="shared" si="43"/>
        <v>0</v>
      </c>
      <c r="J190" s="67">
        <f t="shared" si="46"/>
        <v>0</v>
      </c>
      <c r="K190" s="13">
        <f t="shared" si="44"/>
        <v>0</v>
      </c>
    </row>
    <row r="191" spans="1:11" ht="21.65" customHeight="1" x14ac:dyDescent="0.55000000000000004">
      <c r="A191" s="130" t="s">
        <v>46</v>
      </c>
      <c r="B191" s="227">
        <f t="shared" si="45"/>
        <v>0</v>
      </c>
      <c r="C191" s="228"/>
      <c r="D191" s="10" t="s">
        <v>22</v>
      </c>
      <c r="E191" s="13">
        <f t="shared" si="39"/>
        <v>0</v>
      </c>
      <c r="F191" s="14">
        <f t="shared" si="40"/>
        <v>0</v>
      </c>
      <c r="G191" s="14">
        <f t="shared" si="41"/>
        <v>0</v>
      </c>
      <c r="H191" s="14">
        <f t="shared" si="42"/>
        <v>0</v>
      </c>
      <c r="I191" s="15">
        <f t="shared" si="43"/>
        <v>0</v>
      </c>
      <c r="J191" s="67">
        <f t="shared" si="46"/>
        <v>0</v>
      </c>
      <c r="K191" s="13">
        <f t="shared" si="44"/>
        <v>0</v>
      </c>
    </row>
    <row r="192" spans="1:11" ht="21.65" customHeight="1" x14ac:dyDescent="0.55000000000000004">
      <c r="A192" s="130" t="s">
        <v>47</v>
      </c>
      <c r="B192" s="227">
        <f t="shared" si="45"/>
        <v>0</v>
      </c>
      <c r="C192" s="228"/>
      <c r="D192" s="10" t="s">
        <v>22</v>
      </c>
      <c r="E192" s="13">
        <f t="shared" si="39"/>
        <v>0</v>
      </c>
      <c r="F192" s="14">
        <f t="shared" si="40"/>
        <v>0</v>
      </c>
      <c r="G192" s="14">
        <f t="shared" si="41"/>
        <v>0</v>
      </c>
      <c r="H192" s="14">
        <f t="shared" si="42"/>
        <v>0</v>
      </c>
      <c r="I192" s="15">
        <f t="shared" si="43"/>
        <v>0</v>
      </c>
      <c r="J192" s="67">
        <f t="shared" si="46"/>
        <v>0</v>
      </c>
      <c r="K192" s="13">
        <f t="shared" si="44"/>
        <v>0</v>
      </c>
    </row>
    <row r="193" spans="1:11" ht="21.65" customHeight="1" x14ac:dyDescent="0.55000000000000004">
      <c r="A193" s="130" t="s">
        <v>48</v>
      </c>
      <c r="B193" s="227">
        <f t="shared" si="45"/>
        <v>0</v>
      </c>
      <c r="C193" s="228"/>
      <c r="D193" s="10" t="s">
        <v>22</v>
      </c>
      <c r="E193" s="13">
        <f t="shared" si="39"/>
        <v>0</v>
      </c>
      <c r="F193" s="14">
        <f t="shared" si="40"/>
        <v>0</v>
      </c>
      <c r="G193" s="14">
        <f t="shared" si="41"/>
        <v>0</v>
      </c>
      <c r="H193" s="14">
        <f t="shared" si="42"/>
        <v>0</v>
      </c>
      <c r="I193" s="15">
        <f t="shared" si="43"/>
        <v>0</v>
      </c>
      <c r="J193" s="67">
        <f t="shared" si="46"/>
        <v>0</v>
      </c>
      <c r="K193" s="13">
        <f t="shared" si="44"/>
        <v>0</v>
      </c>
    </row>
    <row r="194" spans="1:11" ht="21.65" customHeight="1" thickBot="1" x14ac:dyDescent="0.6">
      <c r="A194" s="130" t="s">
        <v>49</v>
      </c>
      <c r="B194" s="227">
        <f t="shared" si="45"/>
        <v>0</v>
      </c>
      <c r="C194" s="228"/>
      <c r="D194" s="10" t="s">
        <v>22</v>
      </c>
      <c r="E194" s="13">
        <f t="shared" si="39"/>
        <v>0</v>
      </c>
      <c r="F194" s="14">
        <f t="shared" si="40"/>
        <v>0</v>
      </c>
      <c r="G194" s="30">
        <f t="shared" si="41"/>
        <v>0</v>
      </c>
      <c r="H194" s="14">
        <f t="shared" si="42"/>
        <v>0</v>
      </c>
      <c r="I194" s="15">
        <f t="shared" si="43"/>
        <v>0</v>
      </c>
      <c r="J194" s="67">
        <f t="shared" si="46"/>
        <v>0</v>
      </c>
      <c r="K194" s="13">
        <f t="shared" si="44"/>
        <v>0</v>
      </c>
    </row>
    <row r="195" spans="1:11" ht="21.65" hidden="1" customHeight="1" outlineLevel="1" x14ac:dyDescent="0.55000000000000004">
      <c r="A195" s="130" t="s">
        <v>68</v>
      </c>
      <c r="B195" s="227">
        <f t="shared" si="45"/>
        <v>0</v>
      </c>
      <c r="C195" s="228"/>
      <c r="D195" s="10" t="s">
        <v>22</v>
      </c>
      <c r="E195" s="31">
        <f t="shared" si="39"/>
        <v>0</v>
      </c>
      <c r="F195" s="60">
        <f t="shared" si="40"/>
        <v>0</v>
      </c>
      <c r="G195" s="60">
        <f t="shared" si="41"/>
        <v>0</v>
      </c>
      <c r="H195" s="60">
        <f t="shared" si="42"/>
        <v>0</v>
      </c>
      <c r="I195" s="61">
        <f t="shared" si="43"/>
        <v>0</v>
      </c>
      <c r="J195" s="67">
        <f>H195+I195</f>
        <v>0</v>
      </c>
      <c r="K195" s="13">
        <f>SUM(E195:I195)</f>
        <v>0</v>
      </c>
    </row>
    <row r="196" spans="1:11" ht="21.65" hidden="1" customHeight="1" outlineLevel="1" x14ac:dyDescent="0.55000000000000004">
      <c r="A196" s="130" t="s">
        <v>69</v>
      </c>
      <c r="B196" s="227">
        <f t="shared" si="45"/>
        <v>0</v>
      </c>
      <c r="C196" s="228"/>
      <c r="D196" s="10" t="s">
        <v>22</v>
      </c>
      <c r="E196" s="13">
        <f t="shared" si="39"/>
        <v>0</v>
      </c>
      <c r="F196" s="14">
        <f t="shared" si="40"/>
        <v>0</v>
      </c>
      <c r="G196" s="14">
        <f t="shared" si="41"/>
        <v>0</v>
      </c>
      <c r="H196" s="14">
        <f t="shared" si="42"/>
        <v>0</v>
      </c>
      <c r="I196" s="15">
        <f t="shared" si="43"/>
        <v>0</v>
      </c>
      <c r="J196" s="67">
        <f t="shared" ref="J196:J204" si="47">H196+I196</f>
        <v>0</v>
      </c>
      <c r="K196" s="13">
        <f t="shared" si="44"/>
        <v>0</v>
      </c>
    </row>
    <row r="197" spans="1:11" ht="21.65" hidden="1" customHeight="1" outlineLevel="1" x14ac:dyDescent="0.55000000000000004">
      <c r="A197" s="130" t="s">
        <v>70</v>
      </c>
      <c r="B197" s="227">
        <f t="shared" si="45"/>
        <v>0</v>
      </c>
      <c r="C197" s="228"/>
      <c r="D197" s="10" t="s">
        <v>22</v>
      </c>
      <c r="E197" s="13">
        <f t="shared" si="39"/>
        <v>0</v>
      </c>
      <c r="F197" s="14">
        <f t="shared" si="40"/>
        <v>0</v>
      </c>
      <c r="G197" s="14">
        <f t="shared" si="41"/>
        <v>0</v>
      </c>
      <c r="H197" s="14">
        <f t="shared" si="42"/>
        <v>0</v>
      </c>
      <c r="I197" s="15">
        <f t="shared" si="43"/>
        <v>0</v>
      </c>
      <c r="J197" s="67">
        <f t="shared" si="47"/>
        <v>0</v>
      </c>
      <c r="K197" s="13">
        <f t="shared" ref="K197:K204" si="48">SUM(E197:I197)</f>
        <v>0</v>
      </c>
    </row>
    <row r="198" spans="1:11" ht="21.65" hidden="1" customHeight="1" outlineLevel="1" x14ac:dyDescent="0.55000000000000004">
      <c r="A198" s="130" t="s">
        <v>71</v>
      </c>
      <c r="B198" s="227">
        <f t="shared" si="45"/>
        <v>0</v>
      </c>
      <c r="C198" s="228"/>
      <c r="D198" s="10" t="s">
        <v>22</v>
      </c>
      <c r="E198" s="13">
        <f t="shared" si="39"/>
        <v>0</v>
      </c>
      <c r="F198" s="14">
        <f t="shared" si="40"/>
        <v>0</v>
      </c>
      <c r="G198" s="14">
        <f t="shared" si="41"/>
        <v>0</v>
      </c>
      <c r="H198" s="14">
        <f t="shared" si="42"/>
        <v>0</v>
      </c>
      <c r="I198" s="15">
        <f t="shared" si="43"/>
        <v>0</v>
      </c>
      <c r="J198" s="67">
        <f t="shared" si="47"/>
        <v>0</v>
      </c>
      <c r="K198" s="13">
        <f t="shared" si="48"/>
        <v>0</v>
      </c>
    </row>
    <row r="199" spans="1:11" ht="21.65" hidden="1" customHeight="1" outlineLevel="1" x14ac:dyDescent="0.55000000000000004">
      <c r="A199" s="130" t="s">
        <v>72</v>
      </c>
      <c r="B199" s="227">
        <f t="shared" si="45"/>
        <v>0</v>
      </c>
      <c r="C199" s="228"/>
      <c r="D199" s="10" t="s">
        <v>22</v>
      </c>
      <c r="E199" s="13">
        <f t="shared" si="39"/>
        <v>0</v>
      </c>
      <c r="F199" s="14">
        <f t="shared" si="40"/>
        <v>0</v>
      </c>
      <c r="G199" s="14">
        <f t="shared" si="41"/>
        <v>0</v>
      </c>
      <c r="H199" s="14">
        <f t="shared" si="42"/>
        <v>0</v>
      </c>
      <c r="I199" s="15">
        <f t="shared" si="43"/>
        <v>0</v>
      </c>
      <c r="J199" s="67">
        <f t="shared" si="47"/>
        <v>0</v>
      </c>
      <c r="K199" s="13">
        <f t="shared" si="48"/>
        <v>0</v>
      </c>
    </row>
    <row r="200" spans="1:11" ht="21.65" hidden="1" customHeight="1" outlineLevel="1" x14ac:dyDescent="0.55000000000000004">
      <c r="A200" s="130" t="s">
        <v>73</v>
      </c>
      <c r="B200" s="227">
        <f t="shared" si="45"/>
        <v>0</v>
      </c>
      <c r="C200" s="228"/>
      <c r="D200" s="10" t="s">
        <v>22</v>
      </c>
      <c r="E200" s="13">
        <f t="shared" si="39"/>
        <v>0</v>
      </c>
      <c r="F200" s="14">
        <f t="shared" si="40"/>
        <v>0</v>
      </c>
      <c r="G200" s="14">
        <f t="shared" si="41"/>
        <v>0</v>
      </c>
      <c r="H200" s="14">
        <f t="shared" si="42"/>
        <v>0</v>
      </c>
      <c r="I200" s="15">
        <f t="shared" si="43"/>
        <v>0</v>
      </c>
      <c r="J200" s="67">
        <f t="shared" si="47"/>
        <v>0</v>
      </c>
      <c r="K200" s="13">
        <f t="shared" si="48"/>
        <v>0</v>
      </c>
    </row>
    <row r="201" spans="1:11" ht="21.65" hidden="1" customHeight="1" outlineLevel="1" x14ac:dyDescent="0.55000000000000004">
      <c r="A201" s="130" t="s">
        <v>74</v>
      </c>
      <c r="B201" s="227">
        <f t="shared" si="45"/>
        <v>0</v>
      </c>
      <c r="C201" s="228"/>
      <c r="D201" s="10" t="s">
        <v>22</v>
      </c>
      <c r="E201" s="13">
        <f t="shared" si="39"/>
        <v>0</v>
      </c>
      <c r="F201" s="14">
        <f t="shared" si="40"/>
        <v>0</v>
      </c>
      <c r="G201" s="14">
        <f t="shared" si="41"/>
        <v>0</v>
      </c>
      <c r="H201" s="14">
        <f t="shared" si="42"/>
        <v>0</v>
      </c>
      <c r="I201" s="15">
        <f t="shared" si="43"/>
        <v>0</v>
      </c>
      <c r="J201" s="67">
        <f t="shared" si="47"/>
        <v>0</v>
      </c>
      <c r="K201" s="13">
        <f t="shared" si="48"/>
        <v>0</v>
      </c>
    </row>
    <row r="202" spans="1:11" ht="21.65" hidden="1" customHeight="1" outlineLevel="1" x14ac:dyDescent="0.55000000000000004">
      <c r="A202" s="130" t="s">
        <v>75</v>
      </c>
      <c r="B202" s="227">
        <f t="shared" si="45"/>
        <v>0</v>
      </c>
      <c r="C202" s="228"/>
      <c r="D202" s="10" t="s">
        <v>22</v>
      </c>
      <c r="E202" s="13">
        <f t="shared" si="39"/>
        <v>0</v>
      </c>
      <c r="F202" s="14">
        <f t="shared" si="40"/>
        <v>0</v>
      </c>
      <c r="G202" s="14">
        <f t="shared" si="41"/>
        <v>0</v>
      </c>
      <c r="H202" s="14">
        <f t="shared" si="42"/>
        <v>0</v>
      </c>
      <c r="I202" s="15">
        <f t="shared" si="43"/>
        <v>0</v>
      </c>
      <c r="J202" s="67">
        <f t="shared" si="47"/>
        <v>0</v>
      </c>
      <c r="K202" s="13">
        <f t="shared" si="48"/>
        <v>0</v>
      </c>
    </row>
    <row r="203" spans="1:11" ht="21.65" hidden="1" customHeight="1" outlineLevel="1" x14ac:dyDescent="0.55000000000000004">
      <c r="A203" s="130" t="s">
        <v>76</v>
      </c>
      <c r="B203" s="227">
        <f t="shared" si="45"/>
        <v>0</v>
      </c>
      <c r="C203" s="228"/>
      <c r="D203" s="10" t="s">
        <v>22</v>
      </c>
      <c r="E203" s="13">
        <f t="shared" si="39"/>
        <v>0</v>
      </c>
      <c r="F203" s="14">
        <f t="shared" si="40"/>
        <v>0</v>
      </c>
      <c r="G203" s="14">
        <f t="shared" si="41"/>
        <v>0</v>
      </c>
      <c r="H203" s="14">
        <f t="shared" si="42"/>
        <v>0</v>
      </c>
      <c r="I203" s="15">
        <f t="shared" si="43"/>
        <v>0</v>
      </c>
      <c r="J203" s="67">
        <f t="shared" si="47"/>
        <v>0</v>
      </c>
      <c r="K203" s="13">
        <f t="shared" si="48"/>
        <v>0</v>
      </c>
    </row>
    <row r="204" spans="1:11" ht="21.65" hidden="1" customHeight="1" outlineLevel="1" thickBot="1" x14ac:dyDescent="0.6">
      <c r="A204" s="131" t="s">
        <v>77</v>
      </c>
      <c r="B204" s="280">
        <f t="shared" si="45"/>
        <v>0</v>
      </c>
      <c r="C204" s="281"/>
      <c r="D204" s="11" t="s">
        <v>22</v>
      </c>
      <c r="E204" s="13">
        <f t="shared" si="39"/>
        <v>0</v>
      </c>
      <c r="F204" s="14">
        <f t="shared" si="40"/>
        <v>0</v>
      </c>
      <c r="G204" s="30">
        <f t="shared" si="41"/>
        <v>0</v>
      </c>
      <c r="H204" s="14">
        <f t="shared" si="42"/>
        <v>0</v>
      </c>
      <c r="I204" s="15">
        <f t="shared" si="43"/>
        <v>0</v>
      </c>
      <c r="J204" s="67">
        <f t="shared" si="47"/>
        <v>0</v>
      </c>
      <c r="K204" s="17">
        <f t="shared" si="48"/>
        <v>0</v>
      </c>
    </row>
    <row r="205" spans="1:11" ht="21.65" customHeight="1" collapsed="1" thickTop="1" x14ac:dyDescent="0.55000000000000004">
      <c r="A205" s="196" t="s">
        <v>21</v>
      </c>
      <c r="B205" s="197"/>
      <c r="C205" s="198"/>
      <c r="D205" s="133" t="s">
        <v>22</v>
      </c>
      <c r="E205" s="62">
        <f>SUM(E185:E204)</f>
        <v>947651</v>
      </c>
      <c r="F205" s="62">
        <f t="shared" ref="F205:J205" si="49">SUM(F185:F204)</f>
        <v>738521</v>
      </c>
      <c r="G205" s="62">
        <f t="shared" si="49"/>
        <v>360000</v>
      </c>
      <c r="H205" s="62">
        <f t="shared" si="49"/>
        <v>383588</v>
      </c>
      <c r="I205" s="62">
        <f t="shared" si="49"/>
        <v>450000</v>
      </c>
      <c r="J205" s="62">
        <f t="shared" si="49"/>
        <v>833588</v>
      </c>
      <c r="K205" s="21">
        <f>SUM(K185:K204)</f>
        <v>2879760</v>
      </c>
    </row>
    <row r="206" spans="1:11" ht="21.65" customHeight="1" thickBot="1" x14ac:dyDescent="0.6">
      <c r="A206" s="193" t="s">
        <v>23</v>
      </c>
      <c r="B206" s="194"/>
      <c r="C206" s="195"/>
      <c r="D206" s="11" t="s">
        <v>22</v>
      </c>
      <c r="E206" s="22">
        <f>E205*K181</f>
        <v>947651</v>
      </c>
      <c r="F206" s="18">
        <f>F205*K181</f>
        <v>738521</v>
      </c>
      <c r="G206" s="18">
        <f>G205*K181</f>
        <v>360000</v>
      </c>
      <c r="H206" s="63">
        <f>H205*K181</f>
        <v>383588</v>
      </c>
      <c r="I206" s="64">
        <f>I205*K181</f>
        <v>450000</v>
      </c>
      <c r="J206" s="68">
        <f>H206+I206</f>
        <v>833588</v>
      </c>
      <c r="K206" s="17">
        <f>K205*K181</f>
        <v>2879760</v>
      </c>
    </row>
    <row r="207" spans="1:11" ht="21.65" customHeight="1" thickTop="1" x14ac:dyDescent="0.55000000000000004">
      <c r="A207" s="184" t="s">
        <v>25</v>
      </c>
      <c r="B207" s="185"/>
      <c r="C207" s="186"/>
      <c r="D207" s="12" t="s">
        <v>22</v>
      </c>
      <c r="E207" s="229"/>
      <c r="F207" s="230"/>
      <c r="G207" s="230"/>
      <c r="H207" s="230"/>
      <c r="I207" s="230"/>
      <c r="J207" s="231"/>
      <c r="K207" s="20">
        <f>ROUNDDOWN(K206/1,0)</f>
        <v>2879760</v>
      </c>
    </row>
    <row r="208" spans="1:11" ht="21.65" customHeight="1" x14ac:dyDescent="0.55000000000000004">
      <c r="A208" s="187"/>
      <c r="B208" s="188"/>
      <c r="C208" s="189"/>
      <c r="D208" s="59" t="s">
        <v>59</v>
      </c>
      <c r="E208" s="199"/>
      <c r="F208" s="200"/>
      <c r="G208" s="200"/>
      <c r="H208" s="200"/>
      <c r="I208" s="200"/>
      <c r="J208" s="201"/>
      <c r="K208" s="111">
        <f>ROUNDDOWN(K207/2,0)</f>
        <v>1439880</v>
      </c>
    </row>
    <row r="209" spans="1:11" ht="21.65" customHeight="1" x14ac:dyDescent="0.55000000000000004">
      <c r="A209" s="190"/>
      <c r="B209" s="191"/>
      <c r="C209" s="192"/>
      <c r="D209" s="10" t="s">
        <v>24</v>
      </c>
      <c r="E209" s="199"/>
      <c r="F209" s="200"/>
      <c r="G209" s="200"/>
      <c r="H209" s="200"/>
      <c r="I209" s="200"/>
      <c r="J209" s="201"/>
      <c r="K209" s="100"/>
    </row>
    <row r="210" spans="1:11" ht="21.65" customHeight="1" x14ac:dyDescent="0.55000000000000004">
      <c r="A210" s="182" t="s">
        <v>64</v>
      </c>
      <c r="B210" s="182"/>
      <c r="C210" s="182"/>
      <c r="D210" s="183"/>
      <c r="E210" s="179"/>
      <c r="F210" s="180"/>
      <c r="G210" s="180"/>
      <c r="H210" s="180"/>
      <c r="I210" s="180"/>
      <c r="J210" s="181"/>
      <c r="K210" s="118">
        <f>TRUNC(MIN(K208,K209))</f>
        <v>1439880</v>
      </c>
    </row>
    <row r="214" spans="1:11" x14ac:dyDescent="0.55000000000000004">
      <c r="A214" s="221" t="s">
        <v>65</v>
      </c>
      <c r="B214" s="221"/>
    </row>
    <row r="215" spans="1:11" x14ac:dyDescent="0.55000000000000004">
      <c r="A215" s="222"/>
      <c r="B215" s="222"/>
    </row>
    <row r="216" spans="1:11" ht="55.75" customHeight="1" thickBot="1" x14ac:dyDescent="0.6">
      <c r="A216" s="218" t="s">
        <v>0</v>
      </c>
      <c r="B216" s="218"/>
      <c r="C216" s="219"/>
      <c r="D216" s="219"/>
      <c r="E216" s="9" t="s">
        <v>33</v>
      </c>
      <c r="F216" s="4" t="s">
        <v>34</v>
      </c>
      <c r="G216" s="4" t="s">
        <v>35</v>
      </c>
    </row>
    <row r="217" spans="1:11" ht="36" customHeight="1" x14ac:dyDescent="0.55000000000000004">
      <c r="A217" s="216" t="s">
        <v>30</v>
      </c>
      <c r="B217" s="216"/>
      <c r="C217" s="217"/>
      <c r="D217" s="217"/>
      <c r="E217" s="55">
        <f>E205</f>
        <v>947651</v>
      </c>
      <c r="F217" s="56">
        <f>E206</f>
        <v>947651</v>
      </c>
      <c r="G217" s="56">
        <f>ROUNDDOWN(F217/2,0)</f>
        <v>473825</v>
      </c>
    </row>
    <row r="218" spans="1:11" ht="36" customHeight="1" x14ac:dyDescent="0.55000000000000004">
      <c r="A218" s="220" t="s">
        <v>31</v>
      </c>
      <c r="B218" s="220"/>
      <c r="C218" s="204" t="s">
        <v>2</v>
      </c>
      <c r="D218" s="205"/>
      <c r="E218" s="16">
        <f>F205</f>
        <v>738521</v>
      </c>
      <c r="F218" s="14">
        <f>F206</f>
        <v>738521</v>
      </c>
      <c r="G218" s="14">
        <f>ROUNDDOWN(F218/2,0)</f>
        <v>369260</v>
      </c>
    </row>
    <row r="219" spans="1:11" ht="36" customHeight="1" x14ac:dyDescent="0.55000000000000004">
      <c r="A219" s="220"/>
      <c r="B219" s="220"/>
      <c r="C219" s="204" t="s">
        <v>3</v>
      </c>
      <c r="D219" s="205"/>
      <c r="E219" s="16">
        <f>G205</f>
        <v>360000</v>
      </c>
      <c r="F219" s="14">
        <f>G206</f>
        <v>360000</v>
      </c>
      <c r="G219" s="14">
        <f>ROUNDDOWN(F219/2,0)</f>
        <v>180000</v>
      </c>
    </row>
    <row r="220" spans="1:11" ht="36" customHeight="1" thickBot="1" x14ac:dyDescent="0.6">
      <c r="A220" s="218" t="s">
        <v>32</v>
      </c>
      <c r="B220" s="218"/>
      <c r="C220" s="219"/>
      <c r="D220" s="219"/>
      <c r="E220" s="19">
        <f>H205+I205</f>
        <v>833588</v>
      </c>
      <c r="F220" s="18">
        <f>H206+I206</f>
        <v>833588</v>
      </c>
      <c r="G220" s="14">
        <f t="shared" ref="G220" si="50">ROUNDDOWN(F220/2,0)</f>
        <v>416794</v>
      </c>
    </row>
    <row r="221" spans="1:11" ht="36" customHeight="1" x14ac:dyDescent="0.55000000000000004">
      <c r="A221" s="202" t="s">
        <v>29</v>
      </c>
      <c r="B221" s="202"/>
      <c r="C221" s="203"/>
      <c r="D221" s="203"/>
      <c r="E221" s="55">
        <f>SUM(E217:E220)</f>
        <v>2879760</v>
      </c>
      <c r="F221" s="56">
        <f>SUM(F217:F220)</f>
        <v>2879760</v>
      </c>
      <c r="G221" s="56">
        <f>TRUNC(MIN(K208,K209))</f>
        <v>1439880</v>
      </c>
    </row>
    <row r="222" spans="1:11" ht="21.65" customHeight="1" x14ac:dyDescent="0.55000000000000004"/>
    <row r="223" spans="1:11" ht="21.65" customHeight="1" x14ac:dyDescent="0.55000000000000004"/>
    <row r="224" spans="1:11" ht="21.65" customHeight="1" x14ac:dyDescent="0.55000000000000004"/>
    <row r="225" ht="21.65" customHeight="1" x14ac:dyDescent="0.55000000000000004"/>
    <row r="226" ht="21.65" customHeight="1" x14ac:dyDescent="0.55000000000000004"/>
    <row r="227" ht="21.65" customHeight="1" x14ac:dyDescent="0.55000000000000004"/>
    <row r="228" ht="21.65" customHeight="1" x14ac:dyDescent="0.55000000000000004"/>
  </sheetData>
  <mergeCells count="75">
    <mergeCell ref="B201:C201"/>
    <mergeCell ref="B202:C202"/>
    <mergeCell ref="B203:C203"/>
    <mergeCell ref="B204:C204"/>
    <mergeCell ref="B196:C196"/>
    <mergeCell ref="B197:C197"/>
    <mergeCell ref="B198:C198"/>
    <mergeCell ref="B199:C199"/>
    <mergeCell ref="B200:C200"/>
    <mergeCell ref="C137:D137"/>
    <mergeCell ref="C7:H7"/>
    <mergeCell ref="A7:B7"/>
    <mergeCell ref="B195:C195"/>
    <mergeCell ref="B186:C186"/>
    <mergeCell ref="B185:C185"/>
    <mergeCell ref="C158:D158"/>
    <mergeCell ref="B117:B137"/>
    <mergeCell ref="B12:B32"/>
    <mergeCell ref="B33:B53"/>
    <mergeCell ref="B54:B74"/>
    <mergeCell ref="B75:B95"/>
    <mergeCell ref="K183:K184"/>
    <mergeCell ref="B138:B158"/>
    <mergeCell ref="C8:H8"/>
    <mergeCell ref="A8:B8"/>
    <mergeCell ref="A12:A95"/>
    <mergeCell ref="E75:E94"/>
    <mergeCell ref="F75:F94"/>
    <mergeCell ref="E138:E157"/>
    <mergeCell ref="A159:B178"/>
    <mergeCell ref="F159:F178"/>
    <mergeCell ref="E159:E178"/>
    <mergeCell ref="K179:K180"/>
    <mergeCell ref="H183:J183"/>
    <mergeCell ref="F96:F115"/>
    <mergeCell ref="F117:F136"/>
    <mergeCell ref="F138:F157"/>
    <mergeCell ref="A214:B215"/>
    <mergeCell ref="E209:J209"/>
    <mergeCell ref="E207:J207"/>
    <mergeCell ref="E183:E184"/>
    <mergeCell ref="F183:F184"/>
    <mergeCell ref="G183:G184"/>
    <mergeCell ref="A183:A184"/>
    <mergeCell ref="D183:D184"/>
    <mergeCell ref="B183:C184"/>
    <mergeCell ref="B189:C189"/>
    <mergeCell ref="B188:C188"/>
    <mergeCell ref="B187:C187"/>
    <mergeCell ref="B194:C194"/>
    <mergeCell ref="B193:C193"/>
    <mergeCell ref="B192:C192"/>
    <mergeCell ref="B191:C191"/>
    <mergeCell ref="A221:D221"/>
    <mergeCell ref="C219:D219"/>
    <mergeCell ref="C218:D218"/>
    <mergeCell ref="C32:D32"/>
    <mergeCell ref="C53:D53"/>
    <mergeCell ref="C74:D74"/>
    <mergeCell ref="C95:D95"/>
    <mergeCell ref="C116:D116"/>
    <mergeCell ref="A217:D217"/>
    <mergeCell ref="A216:D216"/>
    <mergeCell ref="A218:B219"/>
    <mergeCell ref="A220:D220"/>
    <mergeCell ref="A181:B182"/>
    <mergeCell ref="A96:A158"/>
    <mergeCell ref="B96:B116"/>
    <mergeCell ref="B190:C190"/>
    <mergeCell ref="E210:J210"/>
    <mergeCell ref="A210:D210"/>
    <mergeCell ref="A207:C209"/>
    <mergeCell ref="A206:C206"/>
    <mergeCell ref="A205:C205"/>
    <mergeCell ref="E208:J208"/>
  </mergeCells>
  <phoneticPr fontId="2"/>
  <pageMargins left="0.7" right="0.7" top="0.75" bottom="0.75" header="0.3" footer="0.3"/>
  <pageSetup paperSize="9" orientation="portrait" r:id="rId1"/>
  <ignoredErrors>
    <ignoredError sqref="C12:C21 C33:C42 C22:C31 C43:C52 C54:C73 C159:C178 C138:C157 C117:C136 C96:C115 C75:E95 C116:E116 D99:E115 C137:E137 D118:E136 C158:E158 D138:E157 D159:E178 D96 D117 D97 D98" numberStoredAsText="1"/>
    <ignoredError sqref="G206 G53 G3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C9CD5-1D20-435A-BCF5-3EF9ABD69089}">
  <sheetPr>
    <tabColor theme="9" tint="0.59999389629810485"/>
  </sheetPr>
  <dimension ref="A1:K228"/>
  <sheetViews>
    <sheetView topLeftCell="A209" zoomScaleNormal="100" workbookViewId="0">
      <selection activeCell="F14" sqref="F14"/>
    </sheetView>
  </sheetViews>
  <sheetFormatPr defaultColWidth="8.83203125" defaultRowHeight="14" outlineLevelRow="1" x14ac:dyDescent="0.55000000000000004"/>
  <cols>
    <col min="1" max="1" width="6" style="1" customWidth="1"/>
    <col min="2" max="2" width="16.9140625" style="1" customWidth="1"/>
    <col min="3" max="3" width="5.6640625" style="1" customWidth="1"/>
    <col min="4" max="11" width="16.9140625" style="1" customWidth="1"/>
    <col min="12" max="12" width="8.9140625" style="1" customWidth="1"/>
    <col min="13" max="13" width="16.9140625" style="1" customWidth="1"/>
    <col min="14" max="14" width="17.1640625" style="1" customWidth="1"/>
    <col min="15" max="16384" width="8.83203125" style="1"/>
  </cols>
  <sheetData>
    <row r="1" spans="1:10" ht="57" customHeight="1" x14ac:dyDescent="0.55000000000000004">
      <c r="H1" s="2" t="s">
        <v>53</v>
      </c>
      <c r="J1" s="69" t="s">
        <v>54</v>
      </c>
    </row>
    <row r="2" spans="1:10" ht="26.4" customHeight="1" x14ac:dyDescent="0.55000000000000004">
      <c r="A2" s="163" t="s">
        <v>82</v>
      </c>
      <c r="J2" s="69"/>
    </row>
    <row r="3" spans="1:10" ht="26.4" customHeight="1" thickBot="1" x14ac:dyDescent="0.6">
      <c r="A3" s="164" t="s">
        <v>98</v>
      </c>
      <c r="B3" s="119"/>
      <c r="J3" s="101"/>
    </row>
    <row r="4" spans="1:10" ht="26.4" customHeight="1" thickBot="1" x14ac:dyDescent="0.6">
      <c r="A4" s="175"/>
      <c r="B4" s="176"/>
      <c r="C4" s="177" t="s">
        <v>58</v>
      </c>
      <c r="J4" s="101"/>
    </row>
    <row r="5" spans="1:10" ht="8.4" customHeight="1" x14ac:dyDescent="0.55000000000000004">
      <c r="J5" s="101"/>
    </row>
    <row r="6" spans="1:10" ht="27" customHeight="1" x14ac:dyDescent="0.55000000000000004">
      <c r="A6" s="1" t="s">
        <v>57</v>
      </c>
      <c r="J6" s="101"/>
    </row>
    <row r="7" spans="1:10" ht="21.65" customHeight="1" x14ac:dyDescent="0.55000000000000004">
      <c r="A7" s="239" t="s">
        <v>67</v>
      </c>
      <c r="B7" s="239"/>
      <c r="C7" s="263" t="s">
        <v>91</v>
      </c>
      <c r="D7" s="263"/>
      <c r="E7" s="263"/>
      <c r="F7" s="263"/>
      <c r="G7" s="263"/>
      <c r="H7" s="263"/>
    </row>
    <row r="8" spans="1:10" ht="21.65" customHeight="1" x14ac:dyDescent="0.55000000000000004">
      <c r="A8" s="239" t="s">
        <v>56</v>
      </c>
      <c r="B8" s="239"/>
      <c r="C8" s="238" t="s">
        <v>96</v>
      </c>
      <c r="D8" s="238"/>
      <c r="E8" s="238"/>
      <c r="F8" s="238"/>
      <c r="G8" s="238"/>
      <c r="H8" s="238"/>
    </row>
    <row r="9" spans="1:10" ht="8.4" customHeight="1" x14ac:dyDescent="0.55000000000000004">
      <c r="J9" s="101"/>
    </row>
    <row r="10" spans="1:10" ht="27" customHeight="1" x14ac:dyDescent="0.55000000000000004">
      <c r="A10" s="1" t="s">
        <v>55</v>
      </c>
    </row>
    <row r="11" spans="1:10" ht="38.4" customHeight="1" thickBot="1" x14ac:dyDescent="0.6">
      <c r="A11" s="3"/>
      <c r="B11" s="6" t="s">
        <v>0</v>
      </c>
      <c r="C11" s="58" t="s">
        <v>36</v>
      </c>
      <c r="D11" s="57" t="s">
        <v>11</v>
      </c>
      <c r="E11" s="9" t="s">
        <v>97</v>
      </c>
      <c r="F11" s="121" t="s">
        <v>7</v>
      </c>
      <c r="G11" s="8" t="s">
        <v>9</v>
      </c>
      <c r="H11" s="7" t="s">
        <v>8</v>
      </c>
    </row>
    <row r="12" spans="1:10" ht="21.65" customHeight="1" thickTop="1" x14ac:dyDescent="0.55000000000000004">
      <c r="A12" s="240" t="s">
        <v>5</v>
      </c>
      <c r="B12" s="269" t="s">
        <v>1</v>
      </c>
      <c r="C12" s="71" t="s">
        <v>38</v>
      </c>
      <c r="D12" s="165" t="s">
        <v>93</v>
      </c>
      <c r="E12" s="166">
        <v>724</v>
      </c>
      <c r="F12" s="167">
        <v>155.5</v>
      </c>
      <c r="G12" s="23">
        <f t="shared" ref="G12:G31" si="0">INT(ROUNDDOWN(E12*F12/1,0))</f>
        <v>112582</v>
      </c>
      <c r="H12" s="24"/>
    </row>
    <row r="13" spans="1:10" ht="21.65" customHeight="1" x14ac:dyDescent="0.55000000000000004">
      <c r="A13" s="241"/>
      <c r="B13" s="270"/>
      <c r="C13" s="72" t="s">
        <v>40</v>
      </c>
      <c r="D13" s="168" t="s">
        <v>94</v>
      </c>
      <c r="E13" s="169">
        <v>4055</v>
      </c>
      <c r="F13" s="170">
        <v>178</v>
      </c>
      <c r="G13" s="25">
        <f t="shared" si="0"/>
        <v>721790</v>
      </c>
      <c r="H13" s="26"/>
    </row>
    <row r="14" spans="1:10" ht="21.65" customHeight="1" x14ac:dyDescent="0.55000000000000004">
      <c r="A14" s="241"/>
      <c r="B14" s="270"/>
      <c r="C14" s="72" t="s">
        <v>42</v>
      </c>
      <c r="D14" s="168" t="s">
        <v>99</v>
      </c>
      <c r="E14" s="172">
        <v>400</v>
      </c>
      <c r="F14" s="173">
        <v>152.1</v>
      </c>
      <c r="G14" s="25">
        <f t="shared" si="0"/>
        <v>60840</v>
      </c>
      <c r="H14" s="26"/>
    </row>
    <row r="15" spans="1:10" ht="21.65" customHeight="1" x14ac:dyDescent="0.55000000000000004">
      <c r="A15" s="241"/>
      <c r="B15" s="270"/>
      <c r="C15" s="72" t="s">
        <v>43</v>
      </c>
      <c r="D15" s="86"/>
      <c r="E15" s="77"/>
      <c r="F15" s="113"/>
      <c r="G15" s="25">
        <f t="shared" si="0"/>
        <v>0</v>
      </c>
      <c r="H15" s="26"/>
    </row>
    <row r="16" spans="1:10" ht="21.65" customHeight="1" x14ac:dyDescent="0.55000000000000004">
      <c r="A16" s="241"/>
      <c r="B16" s="270"/>
      <c r="C16" s="72" t="s">
        <v>44</v>
      </c>
      <c r="D16" s="86"/>
      <c r="E16" s="77"/>
      <c r="F16" s="113"/>
      <c r="G16" s="25">
        <f t="shared" si="0"/>
        <v>0</v>
      </c>
      <c r="H16" s="26"/>
    </row>
    <row r="17" spans="1:8" ht="21.65" customHeight="1" x14ac:dyDescent="0.55000000000000004">
      <c r="A17" s="241"/>
      <c r="B17" s="270"/>
      <c r="C17" s="72" t="s">
        <v>45</v>
      </c>
      <c r="D17" s="86"/>
      <c r="E17" s="77"/>
      <c r="F17" s="113"/>
      <c r="G17" s="25">
        <f t="shared" si="0"/>
        <v>0</v>
      </c>
      <c r="H17" s="26"/>
    </row>
    <row r="18" spans="1:8" ht="21.65" customHeight="1" x14ac:dyDescent="0.55000000000000004">
      <c r="A18" s="241"/>
      <c r="B18" s="270"/>
      <c r="C18" s="72" t="s">
        <v>46</v>
      </c>
      <c r="D18" s="86"/>
      <c r="E18" s="77"/>
      <c r="F18" s="113"/>
      <c r="G18" s="25">
        <f t="shared" si="0"/>
        <v>0</v>
      </c>
      <c r="H18" s="26"/>
    </row>
    <row r="19" spans="1:8" ht="21.65" customHeight="1" x14ac:dyDescent="0.55000000000000004">
      <c r="A19" s="241"/>
      <c r="B19" s="270"/>
      <c r="C19" s="72" t="s">
        <v>47</v>
      </c>
      <c r="D19" s="86"/>
      <c r="E19" s="77"/>
      <c r="F19" s="113"/>
      <c r="G19" s="25">
        <f t="shared" si="0"/>
        <v>0</v>
      </c>
      <c r="H19" s="26"/>
    </row>
    <row r="20" spans="1:8" ht="21.65" customHeight="1" x14ac:dyDescent="0.55000000000000004">
      <c r="A20" s="241"/>
      <c r="B20" s="270"/>
      <c r="C20" s="72" t="s">
        <v>48</v>
      </c>
      <c r="D20" s="86"/>
      <c r="E20" s="77"/>
      <c r="F20" s="113"/>
      <c r="G20" s="25">
        <f t="shared" si="0"/>
        <v>0</v>
      </c>
      <c r="H20" s="26"/>
    </row>
    <row r="21" spans="1:8" ht="21.65" customHeight="1" x14ac:dyDescent="0.55000000000000004">
      <c r="A21" s="241"/>
      <c r="B21" s="270"/>
      <c r="C21" s="122" t="s">
        <v>50</v>
      </c>
      <c r="D21" s="87"/>
      <c r="E21" s="79"/>
      <c r="F21" s="114"/>
      <c r="G21" s="27">
        <f t="shared" si="0"/>
        <v>0</v>
      </c>
      <c r="H21" s="28"/>
    </row>
    <row r="22" spans="1:8" ht="21.65" hidden="1" customHeight="1" outlineLevel="1" x14ac:dyDescent="0.55000000000000004">
      <c r="A22" s="241"/>
      <c r="B22" s="270"/>
      <c r="C22" s="72" t="s">
        <v>68</v>
      </c>
      <c r="D22" s="86"/>
      <c r="E22" s="77"/>
      <c r="F22" s="113"/>
      <c r="G22" s="25">
        <f t="shared" si="0"/>
        <v>0</v>
      </c>
      <c r="H22" s="26"/>
    </row>
    <row r="23" spans="1:8" ht="21.65" hidden="1" customHeight="1" outlineLevel="1" x14ac:dyDescent="0.55000000000000004">
      <c r="A23" s="241"/>
      <c r="B23" s="270"/>
      <c r="C23" s="72" t="s">
        <v>69</v>
      </c>
      <c r="D23" s="86"/>
      <c r="E23" s="77"/>
      <c r="F23" s="113"/>
      <c r="G23" s="25">
        <f t="shared" si="0"/>
        <v>0</v>
      </c>
      <c r="H23" s="26"/>
    </row>
    <row r="24" spans="1:8" ht="21.65" hidden="1" customHeight="1" outlineLevel="1" x14ac:dyDescent="0.55000000000000004">
      <c r="A24" s="241"/>
      <c r="B24" s="270"/>
      <c r="C24" s="72" t="s">
        <v>70</v>
      </c>
      <c r="D24" s="86"/>
      <c r="E24" s="77"/>
      <c r="F24" s="113"/>
      <c r="G24" s="25">
        <f t="shared" si="0"/>
        <v>0</v>
      </c>
      <c r="H24" s="26"/>
    </row>
    <row r="25" spans="1:8" ht="21.65" hidden="1" customHeight="1" outlineLevel="1" x14ac:dyDescent="0.55000000000000004">
      <c r="A25" s="241"/>
      <c r="B25" s="270"/>
      <c r="C25" s="72" t="s">
        <v>71</v>
      </c>
      <c r="D25" s="86"/>
      <c r="E25" s="77"/>
      <c r="F25" s="113"/>
      <c r="G25" s="25">
        <f t="shared" si="0"/>
        <v>0</v>
      </c>
      <c r="H25" s="26"/>
    </row>
    <row r="26" spans="1:8" ht="21.65" hidden="1" customHeight="1" outlineLevel="1" x14ac:dyDescent="0.55000000000000004">
      <c r="A26" s="241"/>
      <c r="B26" s="270"/>
      <c r="C26" s="72" t="s">
        <v>72</v>
      </c>
      <c r="D26" s="86"/>
      <c r="E26" s="77"/>
      <c r="F26" s="113"/>
      <c r="G26" s="25">
        <f t="shared" si="0"/>
        <v>0</v>
      </c>
      <c r="H26" s="26"/>
    </row>
    <row r="27" spans="1:8" ht="21.65" hidden="1" customHeight="1" outlineLevel="1" x14ac:dyDescent="0.55000000000000004">
      <c r="A27" s="241"/>
      <c r="B27" s="270"/>
      <c r="C27" s="72" t="s">
        <v>73</v>
      </c>
      <c r="D27" s="86"/>
      <c r="E27" s="77"/>
      <c r="F27" s="113"/>
      <c r="G27" s="25">
        <f t="shared" si="0"/>
        <v>0</v>
      </c>
      <c r="H27" s="26"/>
    </row>
    <row r="28" spans="1:8" ht="21.65" hidden="1" customHeight="1" outlineLevel="1" x14ac:dyDescent="0.55000000000000004">
      <c r="A28" s="241"/>
      <c r="B28" s="270"/>
      <c r="C28" s="72" t="s">
        <v>74</v>
      </c>
      <c r="D28" s="86"/>
      <c r="E28" s="77"/>
      <c r="F28" s="113"/>
      <c r="G28" s="25">
        <f t="shared" si="0"/>
        <v>0</v>
      </c>
      <c r="H28" s="26"/>
    </row>
    <row r="29" spans="1:8" ht="21.65" hidden="1" customHeight="1" outlineLevel="1" x14ac:dyDescent="0.55000000000000004">
      <c r="A29" s="241"/>
      <c r="B29" s="270"/>
      <c r="C29" s="72" t="s">
        <v>75</v>
      </c>
      <c r="D29" s="86"/>
      <c r="E29" s="77"/>
      <c r="F29" s="113"/>
      <c r="G29" s="25">
        <f t="shared" si="0"/>
        <v>0</v>
      </c>
      <c r="H29" s="26"/>
    </row>
    <row r="30" spans="1:8" ht="21.65" hidden="1" customHeight="1" outlineLevel="1" x14ac:dyDescent="0.55000000000000004">
      <c r="A30" s="241"/>
      <c r="B30" s="270"/>
      <c r="C30" s="72" t="s">
        <v>76</v>
      </c>
      <c r="D30" s="86"/>
      <c r="E30" s="77"/>
      <c r="F30" s="113"/>
      <c r="G30" s="25">
        <f t="shared" si="0"/>
        <v>0</v>
      </c>
      <c r="H30" s="26"/>
    </row>
    <row r="31" spans="1:8" ht="21.65" hidden="1" customHeight="1" outlineLevel="1" x14ac:dyDescent="0.55000000000000004">
      <c r="A31" s="241"/>
      <c r="B31" s="270"/>
      <c r="C31" s="72" t="s">
        <v>77</v>
      </c>
      <c r="D31" s="86"/>
      <c r="E31" s="77"/>
      <c r="F31" s="113"/>
      <c r="G31" s="25">
        <f t="shared" si="0"/>
        <v>0</v>
      </c>
      <c r="H31" s="26"/>
    </row>
    <row r="32" spans="1:8" ht="21.65" customHeight="1" collapsed="1" thickBot="1" x14ac:dyDescent="0.6">
      <c r="A32" s="241"/>
      <c r="B32" s="270"/>
      <c r="C32" s="206" t="s">
        <v>12</v>
      </c>
      <c r="D32" s="207"/>
      <c r="E32" s="123"/>
      <c r="F32" s="124"/>
      <c r="G32" s="125">
        <f>INT(ROUNDDOWN(SUM(G12:G31)/1,0))</f>
        <v>895212</v>
      </c>
      <c r="H32" s="126"/>
    </row>
    <row r="33" spans="1:8" ht="21.65" customHeight="1" thickTop="1" x14ac:dyDescent="0.55000000000000004">
      <c r="A33" s="241"/>
      <c r="B33" s="271" t="s">
        <v>10</v>
      </c>
      <c r="C33" s="73" t="s">
        <v>37</v>
      </c>
      <c r="D33" s="88" t="str">
        <f t="shared" ref="D33:D41" si="1">D12</f>
        <v>米国（USD)</v>
      </c>
      <c r="E33" s="171">
        <v>1350</v>
      </c>
      <c r="F33" s="167">
        <v>155.5</v>
      </c>
      <c r="G33" s="115">
        <f>INT(ROUNDDOWN(E33*F33/1,0))</f>
        <v>209925</v>
      </c>
      <c r="H33" s="29"/>
    </row>
    <row r="34" spans="1:8" ht="21.65" customHeight="1" x14ac:dyDescent="0.55000000000000004">
      <c r="A34" s="241"/>
      <c r="B34" s="272"/>
      <c r="C34" s="74" t="s">
        <v>39</v>
      </c>
      <c r="D34" s="91" t="str">
        <f t="shared" si="1"/>
        <v>欧州（EUR）</v>
      </c>
      <c r="E34" s="169">
        <v>1900</v>
      </c>
      <c r="F34" s="170">
        <v>178</v>
      </c>
      <c r="G34" s="25">
        <f>INT(ROUNDDOWN(E34*F34/1,0))</f>
        <v>338200</v>
      </c>
      <c r="H34" s="26"/>
    </row>
    <row r="35" spans="1:8" ht="21.65" customHeight="1" x14ac:dyDescent="0.55000000000000004">
      <c r="A35" s="241"/>
      <c r="B35" s="272"/>
      <c r="C35" s="74" t="s">
        <v>41</v>
      </c>
      <c r="D35" s="91" t="str">
        <f t="shared" si="1"/>
        <v>韓国（USD)</v>
      </c>
      <c r="E35" s="172">
        <v>710</v>
      </c>
      <c r="F35" s="173">
        <v>152.1</v>
      </c>
      <c r="G35" s="25">
        <f t="shared" ref="G35:G52" si="2">INT(ROUNDDOWN(E35*F35/1,0))</f>
        <v>107991</v>
      </c>
      <c r="H35" s="26"/>
    </row>
    <row r="36" spans="1:8" ht="21.65" customHeight="1" x14ac:dyDescent="0.55000000000000004">
      <c r="A36" s="241"/>
      <c r="B36" s="272"/>
      <c r="C36" s="74" t="s">
        <v>43</v>
      </c>
      <c r="D36" s="91">
        <f t="shared" si="1"/>
        <v>0</v>
      </c>
      <c r="E36" s="77"/>
      <c r="F36" s="113"/>
      <c r="G36" s="25">
        <f t="shared" si="2"/>
        <v>0</v>
      </c>
      <c r="H36" s="26"/>
    </row>
    <row r="37" spans="1:8" ht="21.65" customHeight="1" x14ac:dyDescent="0.55000000000000004">
      <c r="A37" s="241"/>
      <c r="B37" s="272"/>
      <c r="C37" s="74" t="s">
        <v>44</v>
      </c>
      <c r="D37" s="91">
        <f t="shared" si="1"/>
        <v>0</v>
      </c>
      <c r="E37" s="77"/>
      <c r="F37" s="113"/>
      <c r="G37" s="25">
        <f t="shared" si="2"/>
        <v>0</v>
      </c>
      <c r="H37" s="26"/>
    </row>
    <row r="38" spans="1:8" ht="21.65" customHeight="1" x14ac:dyDescent="0.55000000000000004">
      <c r="A38" s="241"/>
      <c r="B38" s="272"/>
      <c r="C38" s="74" t="s">
        <v>45</v>
      </c>
      <c r="D38" s="91">
        <f t="shared" si="1"/>
        <v>0</v>
      </c>
      <c r="E38" s="77"/>
      <c r="F38" s="113"/>
      <c r="G38" s="25">
        <f t="shared" si="2"/>
        <v>0</v>
      </c>
      <c r="H38" s="26"/>
    </row>
    <row r="39" spans="1:8" ht="21.65" customHeight="1" x14ac:dyDescent="0.55000000000000004">
      <c r="A39" s="241"/>
      <c r="B39" s="272"/>
      <c r="C39" s="74" t="s">
        <v>46</v>
      </c>
      <c r="D39" s="91">
        <f t="shared" si="1"/>
        <v>0</v>
      </c>
      <c r="E39" s="77"/>
      <c r="F39" s="113"/>
      <c r="G39" s="25">
        <f t="shared" si="2"/>
        <v>0</v>
      </c>
      <c r="H39" s="26"/>
    </row>
    <row r="40" spans="1:8" ht="21.65" customHeight="1" x14ac:dyDescent="0.55000000000000004">
      <c r="A40" s="241"/>
      <c r="B40" s="272"/>
      <c r="C40" s="74" t="s">
        <v>47</v>
      </c>
      <c r="D40" s="91">
        <f t="shared" si="1"/>
        <v>0</v>
      </c>
      <c r="E40" s="77"/>
      <c r="F40" s="113"/>
      <c r="G40" s="25">
        <f t="shared" si="2"/>
        <v>0</v>
      </c>
      <c r="H40" s="26"/>
    </row>
    <row r="41" spans="1:8" ht="21.65" customHeight="1" x14ac:dyDescent="0.55000000000000004">
      <c r="A41" s="241"/>
      <c r="B41" s="272"/>
      <c r="C41" s="74" t="s">
        <v>48</v>
      </c>
      <c r="D41" s="91">
        <f t="shared" si="1"/>
        <v>0</v>
      </c>
      <c r="E41" s="77"/>
      <c r="F41" s="113"/>
      <c r="G41" s="25">
        <f t="shared" si="2"/>
        <v>0</v>
      </c>
      <c r="H41" s="26"/>
    </row>
    <row r="42" spans="1:8" ht="21.65" customHeight="1" x14ac:dyDescent="0.55000000000000004">
      <c r="A42" s="241"/>
      <c r="B42" s="272"/>
      <c r="C42" s="127" t="s">
        <v>49</v>
      </c>
      <c r="D42" s="91">
        <f t="shared" ref="D42:D52" si="3">D21</f>
        <v>0</v>
      </c>
      <c r="E42" s="77"/>
      <c r="F42" s="113"/>
      <c r="G42" s="25">
        <f t="shared" si="2"/>
        <v>0</v>
      </c>
      <c r="H42" s="26"/>
    </row>
    <row r="43" spans="1:8" ht="21.65" hidden="1" customHeight="1" outlineLevel="1" x14ac:dyDescent="0.55000000000000004">
      <c r="A43" s="241"/>
      <c r="B43" s="272"/>
      <c r="C43" s="74" t="s">
        <v>68</v>
      </c>
      <c r="D43" s="91">
        <f t="shared" si="3"/>
        <v>0</v>
      </c>
      <c r="E43" s="77"/>
      <c r="F43" s="113"/>
      <c r="G43" s="25">
        <f>INT(ROUNDDOWN(E43*F43/1,0))</f>
        <v>0</v>
      </c>
      <c r="H43" s="26"/>
    </row>
    <row r="44" spans="1:8" ht="21.65" hidden="1" customHeight="1" outlineLevel="1" x14ac:dyDescent="0.55000000000000004">
      <c r="A44" s="241"/>
      <c r="B44" s="272"/>
      <c r="C44" s="74" t="s">
        <v>69</v>
      </c>
      <c r="D44" s="91">
        <f t="shared" si="3"/>
        <v>0</v>
      </c>
      <c r="E44" s="77"/>
      <c r="F44" s="113"/>
      <c r="G44" s="25">
        <f t="shared" si="2"/>
        <v>0</v>
      </c>
      <c r="H44" s="26"/>
    </row>
    <row r="45" spans="1:8" ht="21.65" hidden="1" customHeight="1" outlineLevel="1" x14ac:dyDescent="0.55000000000000004">
      <c r="A45" s="241"/>
      <c r="B45" s="272"/>
      <c r="C45" s="74" t="s">
        <v>70</v>
      </c>
      <c r="D45" s="91">
        <f t="shared" si="3"/>
        <v>0</v>
      </c>
      <c r="E45" s="77"/>
      <c r="F45" s="113"/>
      <c r="G45" s="25">
        <f t="shared" si="2"/>
        <v>0</v>
      </c>
      <c r="H45" s="26"/>
    </row>
    <row r="46" spans="1:8" ht="21.65" hidden="1" customHeight="1" outlineLevel="1" x14ac:dyDescent="0.55000000000000004">
      <c r="A46" s="241"/>
      <c r="B46" s="272"/>
      <c r="C46" s="74" t="s">
        <v>71</v>
      </c>
      <c r="D46" s="91">
        <f t="shared" si="3"/>
        <v>0</v>
      </c>
      <c r="E46" s="77"/>
      <c r="F46" s="113"/>
      <c r="G46" s="25">
        <f t="shared" si="2"/>
        <v>0</v>
      </c>
      <c r="H46" s="26"/>
    </row>
    <row r="47" spans="1:8" ht="21.65" hidden="1" customHeight="1" outlineLevel="1" x14ac:dyDescent="0.55000000000000004">
      <c r="A47" s="241"/>
      <c r="B47" s="272"/>
      <c r="C47" s="74" t="s">
        <v>72</v>
      </c>
      <c r="D47" s="91">
        <f t="shared" si="3"/>
        <v>0</v>
      </c>
      <c r="E47" s="77"/>
      <c r="F47" s="113"/>
      <c r="G47" s="25">
        <f t="shared" si="2"/>
        <v>0</v>
      </c>
      <c r="H47" s="26"/>
    </row>
    <row r="48" spans="1:8" ht="21.65" hidden="1" customHeight="1" outlineLevel="1" x14ac:dyDescent="0.55000000000000004">
      <c r="A48" s="241"/>
      <c r="B48" s="272"/>
      <c r="C48" s="74" t="s">
        <v>73</v>
      </c>
      <c r="D48" s="91">
        <f t="shared" si="3"/>
        <v>0</v>
      </c>
      <c r="E48" s="77"/>
      <c r="F48" s="113"/>
      <c r="G48" s="25">
        <f>INT(ROUNDDOWN(E48*F48/1,0))</f>
        <v>0</v>
      </c>
      <c r="H48" s="26"/>
    </row>
    <row r="49" spans="1:8" ht="21.65" hidden="1" customHeight="1" outlineLevel="1" x14ac:dyDescent="0.55000000000000004">
      <c r="A49" s="241"/>
      <c r="B49" s="272"/>
      <c r="C49" s="74" t="s">
        <v>74</v>
      </c>
      <c r="D49" s="91">
        <f t="shared" si="3"/>
        <v>0</v>
      </c>
      <c r="E49" s="77"/>
      <c r="F49" s="113"/>
      <c r="G49" s="25">
        <f t="shared" si="2"/>
        <v>0</v>
      </c>
      <c r="H49" s="26"/>
    </row>
    <row r="50" spans="1:8" ht="21.65" hidden="1" customHeight="1" outlineLevel="1" x14ac:dyDescent="0.55000000000000004">
      <c r="A50" s="241"/>
      <c r="B50" s="272"/>
      <c r="C50" s="74" t="s">
        <v>75</v>
      </c>
      <c r="D50" s="91">
        <f t="shared" si="3"/>
        <v>0</v>
      </c>
      <c r="E50" s="77"/>
      <c r="F50" s="113"/>
      <c r="G50" s="25">
        <f t="shared" si="2"/>
        <v>0</v>
      </c>
      <c r="H50" s="26"/>
    </row>
    <row r="51" spans="1:8" ht="21.65" hidden="1" customHeight="1" outlineLevel="1" x14ac:dyDescent="0.55000000000000004">
      <c r="A51" s="241"/>
      <c r="B51" s="272"/>
      <c r="C51" s="128" t="s">
        <v>76</v>
      </c>
      <c r="D51" s="91">
        <f t="shared" si="3"/>
        <v>0</v>
      </c>
      <c r="E51" s="77"/>
      <c r="F51" s="113"/>
      <c r="G51" s="25">
        <f t="shared" si="2"/>
        <v>0</v>
      </c>
      <c r="H51" s="26"/>
    </row>
    <row r="52" spans="1:8" ht="21.65" hidden="1" customHeight="1" outlineLevel="1" x14ac:dyDescent="0.55000000000000004">
      <c r="A52" s="241"/>
      <c r="B52" s="272"/>
      <c r="C52" s="74" t="s">
        <v>77</v>
      </c>
      <c r="D52" s="91">
        <f t="shared" si="3"/>
        <v>0</v>
      </c>
      <c r="E52" s="83"/>
      <c r="F52" s="117"/>
      <c r="G52" s="25">
        <f t="shared" si="2"/>
        <v>0</v>
      </c>
      <c r="H52" s="31"/>
    </row>
    <row r="53" spans="1:8" ht="21.65" customHeight="1" collapsed="1" thickBot="1" x14ac:dyDescent="0.6">
      <c r="A53" s="241"/>
      <c r="B53" s="273"/>
      <c r="C53" s="208" t="s">
        <v>12</v>
      </c>
      <c r="D53" s="209"/>
      <c r="E53" s="32"/>
      <c r="F53" s="33"/>
      <c r="G53" s="34">
        <f>INT(ROUNDDOWN(SUM(G33:G42)/1,0))</f>
        <v>656116</v>
      </c>
      <c r="H53" s="35"/>
    </row>
    <row r="54" spans="1:8" ht="21.65" customHeight="1" thickTop="1" x14ac:dyDescent="0.55000000000000004">
      <c r="A54" s="241"/>
      <c r="B54" s="274" t="s">
        <v>28</v>
      </c>
      <c r="C54" s="73" t="s">
        <v>37</v>
      </c>
      <c r="D54" s="88" t="str">
        <f t="shared" ref="D54:D61" si="4">D33</f>
        <v>米国（USD)</v>
      </c>
      <c r="E54" s="76"/>
      <c r="F54" s="82"/>
      <c r="G54" s="115">
        <f>INT(ROUNDDOWN(E54*F54/1,0))</f>
        <v>0</v>
      </c>
      <c r="H54" s="29"/>
    </row>
    <row r="55" spans="1:8" ht="21.65" customHeight="1" x14ac:dyDescent="0.55000000000000004">
      <c r="A55" s="241"/>
      <c r="B55" s="275"/>
      <c r="C55" s="74" t="s">
        <v>39</v>
      </c>
      <c r="D55" s="91" t="str">
        <f t="shared" si="4"/>
        <v>欧州（EUR）</v>
      </c>
      <c r="E55" s="79"/>
      <c r="F55" s="78"/>
      <c r="G55" s="25">
        <f t="shared" ref="G55:G65" si="5">INT(ROUNDDOWN(E55*F55/1,0))</f>
        <v>0</v>
      </c>
      <c r="H55" s="26"/>
    </row>
    <row r="56" spans="1:8" ht="21.65" customHeight="1" x14ac:dyDescent="0.55000000000000004">
      <c r="A56" s="241"/>
      <c r="B56" s="275"/>
      <c r="C56" s="74" t="s">
        <v>41</v>
      </c>
      <c r="D56" s="91" t="str">
        <f t="shared" si="4"/>
        <v>韓国（USD)</v>
      </c>
      <c r="E56" s="172">
        <v>590</v>
      </c>
      <c r="F56" s="173">
        <v>152.1</v>
      </c>
      <c r="G56" s="25">
        <f>INT(ROUNDDOWN(E56*F56/1,0))</f>
        <v>89739</v>
      </c>
      <c r="H56" s="26"/>
    </row>
    <row r="57" spans="1:8" ht="21.65" customHeight="1" x14ac:dyDescent="0.55000000000000004">
      <c r="A57" s="241"/>
      <c r="B57" s="275"/>
      <c r="C57" s="74" t="s">
        <v>43</v>
      </c>
      <c r="D57" s="91">
        <f t="shared" si="4"/>
        <v>0</v>
      </c>
      <c r="E57" s="77"/>
      <c r="F57" s="78"/>
      <c r="G57" s="25">
        <f t="shared" si="5"/>
        <v>0</v>
      </c>
      <c r="H57" s="26"/>
    </row>
    <row r="58" spans="1:8" ht="21.65" customHeight="1" x14ac:dyDescent="0.55000000000000004">
      <c r="A58" s="241"/>
      <c r="B58" s="275"/>
      <c r="C58" s="74" t="s">
        <v>44</v>
      </c>
      <c r="D58" s="91">
        <f t="shared" si="4"/>
        <v>0</v>
      </c>
      <c r="E58" s="77"/>
      <c r="F58" s="78"/>
      <c r="G58" s="25">
        <f t="shared" si="5"/>
        <v>0</v>
      </c>
      <c r="H58" s="26"/>
    </row>
    <row r="59" spans="1:8" ht="21.65" customHeight="1" x14ac:dyDescent="0.55000000000000004">
      <c r="A59" s="241"/>
      <c r="B59" s="275"/>
      <c r="C59" s="74" t="s">
        <v>45</v>
      </c>
      <c r="D59" s="91">
        <f t="shared" si="4"/>
        <v>0</v>
      </c>
      <c r="E59" s="77"/>
      <c r="F59" s="78"/>
      <c r="G59" s="25">
        <f t="shared" si="5"/>
        <v>0</v>
      </c>
      <c r="H59" s="26"/>
    </row>
    <row r="60" spans="1:8" ht="21.65" customHeight="1" x14ac:dyDescent="0.55000000000000004">
      <c r="A60" s="241"/>
      <c r="B60" s="275"/>
      <c r="C60" s="74" t="s">
        <v>46</v>
      </c>
      <c r="D60" s="91">
        <f t="shared" si="4"/>
        <v>0</v>
      </c>
      <c r="E60" s="77"/>
      <c r="F60" s="78"/>
      <c r="G60" s="25">
        <f t="shared" si="5"/>
        <v>0</v>
      </c>
      <c r="H60" s="26"/>
    </row>
    <row r="61" spans="1:8" ht="21.65" customHeight="1" x14ac:dyDescent="0.55000000000000004">
      <c r="A61" s="241"/>
      <c r="B61" s="275"/>
      <c r="C61" s="74" t="s">
        <v>47</v>
      </c>
      <c r="D61" s="91">
        <f t="shared" si="4"/>
        <v>0</v>
      </c>
      <c r="E61" s="77"/>
      <c r="F61" s="78"/>
      <c r="G61" s="25">
        <f t="shared" si="5"/>
        <v>0</v>
      </c>
      <c r="H61" s="26"/>
    </row>
    <row r="62" spans="1:8" ht="21.65" customHeight="1" x14ac:dyDescent="0.55000000000000004">
      <c r="A62" s="241"/>
      <c r="B62" s="275"/>
      <c r="C62" s="74" t="s">
        <v>48</v>
      </c>
      <c r="D62" s="91">
        <f t="shared" ref="D62:D66" si="6">D41</f>
        <v>0</v>
      </c>
      <c r="E62" s="77"/>
      <c r="F62" s="78"/>
      <c r="G62" s="25">
        <f t="shared" si="5"/>
        <v>0</v>
      </c>
      <c r="H62" s="26"/>
    </row>
    <row r="63" spans="1:8" ht="21.65" customHeight="1" x14ac:dyDescent="0.55000000000000004">
      <c r="A63" s="241"/>
      <c r="B63" s="275"/>
      <c r="C63" s="127" t="s">
        <v>49</v>
      </c>
      <c r="D63" s="91">
        <f t="shared" si="6"/>
        <v>0</v>
      </c>
      <c r="E63" s="77"/>
      <c r="F63" s="78"/>
      <c r="G63" s="25">
        <f t="shared" si="5"/>
        <v>0</v>
      </c>
      <c r="H63" s="26"/>
    </row>
    <row r="64" spans="1:8" ht="21.65" hidden="1" customHeight="1" outlineLevel="1" x14ac:dyDescent="0.55000000000000004">
      <c r="A64" s="241"/>
      <c r="B64" s="275"/>
      <c r="C64" s="74" t="s">
        <v>68</v>
      </c>
      <c r="D64" s="91">
        <f t="shared" si="6"/>
        <v>0</v>
      </c>
      <c r="E64" s="77"/>
      <c r="F64" s="78"/>
      <c r="G64" s="25">
        <f t="shared" si="5"/>
        <v>0</v>
      </c>
      <c r="H64" s="26"/>
    </row>
    <row r="65" spans="1:8" ht="21.65" hidden="1" customHeight="1" outlineLevel="1" x14ac:dyDescent="0.55000000000000004">
      <c r="A65" s="241"/>
      <c r="B65" s="275"/>
      <c r="C65" s="74" t="s">
        <v>69</v>
      </c>
      <c r="D65" s="91">
        <f t="shared" si="6"/>
        <v>0</v>
      </c>
      <c r="E65" s="77"/>
      <c r="F65" s="78"/>
      <c r="G65" s="25">
        <f t="shared" si="5"/>
        <v>0</v>
      </c>
      <c r="H65" s="26"/>
    </row>
    <row r="66" spans="1:8" ht="21.65" hidden="1" customHeight="1" outlineLevel="1" x14ac:dyDescent="0.55000000000000004">
      <c r="A66" s="241"/>
      <c r="B66" s="275"/>
      <c r="C66" s="74" t="s">
        <v>70</v>
      </c>
      <c r="D66" s="91">
        <f t="shared" si="6"/>
        <v>0</v>
      </c>
      <c r="E66" s="77"/>
      <c r="F66" s="78"/>
      <c r="G66" s="25">
        <f>INT(ROUNDDOWN(E66*F66/1,0))</f>
        <v>0</v>
      </c>
      <c r="H66" s="26"/>
    </row>
    <row r="67" spans="1:8" ht="21.65" hidden="1" customHeight="1" outlineLevel="1" x14ac:dyDescent="0.55000000000000004">
      <c r="A67" s="241"/>
      <c r="B67" s="275"/>
      <c r="C67" s="74" t="s">
        <v>71</v>
      </c>
      <c r="D67" s="91">
        <f t="shared" ref="D67:D73" si="7">D46</f>
        <v>0</v>
      </c>
      <c r="E67" s="77"/>
      <c r="F67" s="78"/>
      <c r="G67" s="25">
        <f t="shared" ref="G67:G73" si="8">INT(ROUNDDOWN(E67*F67/1,0))</f>
        <v>0</v>
      </c>
      <c r="H67" s="26"/>
    </row>
    <row r="68" spans="1:8" ht="21.65" hidden="1" customHeight="1" outlineLevel="1" x14ac:dyDescent="0.55000000000000004">
      <c r="A68" s="241"/>
      <c r="B68" s="275"/>
      <c r="C68" s="74" t="s">
        <v>72</v>
      </c>
      <c r="D68" s="91">
        <f t="shared" si="7"/>
        <v>0</v>
      </c>
      <c r="E68" s="77"/>
      <c r="F68" s="78"/>
      <c r="G68" s="25">
        <f t="shared" si="8"/>
        <v>0</v>
      </c>
      <c r="H68" s="26"/>
    </row>
    <row r="69" spans="1:8" ht="21.65" hidden="1" customHeight="1" outlineLevel="1" x14ac:dyDescent="0.55000000000000004">
      <c r="A69" s="241"/>
      <c r="B69" s="275"/>
      <c r="C69" s="74" t="s">
        <v>73</v>
      </c>
      <c r="D69" s="91">
        <f t="shared" si="7"/>
        <v>0</v>
      </c>
      <c r="E69" s="77"/>
      <c r="F69" s="78"/>
      <c r="G69" s="25">
        <f t="shared" si="8"/>
        <v>0</v>
      </c>
      <c r="H69" s="26"/>
    </row>
    <row r="70" spans="1:8" ht="21.65" hidden="1" customHeight="1" outlineLevel="1" x14ac:dyDescent="0.55000000000000004">
      <c r="A70" s="241"/>
      <c r="B70" s="275"/>
      <c r="C70" s="74" t="s">
        <v>74</v>
      </c>
      <c r="D70" s="91">
        <f t="shared" si="7"/>
        <v>0</v>
      </c>
      <c r="E70" s="77"/>
      <c r="F70" s="78"/>
      <c r="G70" s="25">
        <f t="shared" si="8"/>
        <v>0</v>
      </c>
      <c r="H70" s="26"/>
    </row>
    <row r="71" spans="1:8" ht="21.65" hidden="1" customHeight="1" outlineLevel="1" x14ac:dyDescent="0.55000000000000004">
      <c r="A71" s="241"/>
      <c r="B71" s="275"/>
      <c r="C71" s="74" t="s">
        <v>75</v>
      </c>
      <c r="D71" s="91">
        <f t="shared" si="7"/>
        <v>0</v>
      </c>
      <c r="E71" s="77"/>
      <c r="F71" s="78"/>
      <c r="G71" s="25">
        <f t="shared" si="8"/>
        <v>0</v>
      </c>
      <c r="H71" s="26"/>
    </row>
    <row r="72" spans="1:8" ht="21.65" hidden="1" customHeight="1" outlineLevel="1" x14ac:dyDescent="0.55000000000000004">
      <c r="A72" s="241"/>
      <c r="B72" s="275"/>
      <c r="C72" s="128" t="s">
        <v>76</v>
      </c>
      <c r="D72" s="91">
        <f t="shared" si="7"/>
        <v>0</v>
      </c>
      <c r="E72" s="77"/>
      <c r="F72" s="78"/>
      <c r="G72" s="25">
        <f t="shared" si="8"/>
        <v>0</v>
      </c>
      <c r="H72" s="26"/>
    </row>
    <row r="73" spans="1:8" ht="21.65" hidden="1" customHeight="1" outlineLevel="1" x14ac:dyDescent="0.55000000000000004">
      <c r="A73" s="241"/>
      <c r="B73" s="275"/>
      <c r="C73" s="74" t="s">
        <v>77</v>
      </c>
      <c r="D73" s="92">
        <f t="shared" si="7"/>
        <v>0</v>
      </c>
      <c r="E73" s="79"/>
      <c r="F73" s="80"/>
      <c r="G73" s="84">
        <f t="shared" si="8"/>
        <v>0</v>
      </c>
      <c r="H73" s="28"/>
    </row>
    <row r="74" spans="1:8" ht="21.65" customHeight="1" collapsed="1" thickBot="1" x14ac:dyDescent="0.6">
      <c r="A74" s="241"/>
      <c r="B74" s="276"/>
      <c r="C74" s="210" t="s">
        <v>12</v>
      </c>
      <c r="D74" s="211"/>
      <c r="E74" s="102"/>
      <c r="F74" s="103"/>
      <c r="G74" s="104">
        <f>INT(ROUNDDOWN(SUM(G54:G63)/1,0))</f>
        <v>89739</v>
      </c>
      <c r="H74" s="105"/>
    </row>
    <row r="75" spans="1:8" ht="21.65" customHeight="1" x14ac:dyDescent="0.55000000000000004">
      <c r="A75" s="241"/>
      <c r="B75" s="277" t="s">
        <v>13</v>
      </c>
      <c r="C75" s="73" t="s">
        <v>37</v>
      </c>
      <c r="D75" s="93" t="str">
        <f t="shared" ref="D75:D82" si="9">D54</f>
        <v>米国（USD)</v>
      </c>
      <c r="E75" s="243"/>
      <c r="F75" s="246"/>
      <c r="G75" s="36">
        <f t="shared" ref="G75:G83" si="10">G12+G33+G54</f>
        <v>322507</v>
      </c>
      <c r="H75" s="37"/>
    </row>
    <row r="76" spans="1:8" ht="21.65" customHeight="1" x14ac:dyDescent="0.55000000000000004">
      <c r="A76" s="241"/>
      <c r="B76" s="278"/>
      <c r="C76" s="74" t="s">
        <v>39</v>
      </c>
      <c r="D76" s="94" t="str">
        <f t="shared" si="9"/>
        <v>欧州（EUR）</v>
      </c>
      <c r="E76" s="244"/>
      <c r="F76" s="247"/>
      <c r="G76" s="38">
        <f t="shared" si="10"/>
        <v>1059990</v>
      </c>
      <c r="H76" s="39"/>
    </row>
    <row r="77" spans="1:8" ht="21.65" customHeight="1" x14ac:dyDescent="0.55000000000000004">
      <c r="A77" s="241"/>
      <c r="B77" s="278"/>
      <c r="C77" s="74" t="s">
        <v>41</v>
      </c>
      <c r="D77" s="94" t="str">
        <f t="shared" si="9"/>
        <v>韓国（USD)</v>
      </c>
      <c r="E77" s="244"/>
      <c r="F77" s="247"/>
      <c r="G77" s="38">
        <f t="shared" si="10"/>
        <v>258570</v>
      </c>
      <c r="H77" s="39"/>
    </row>
    <row r="78" spans="1:8" ht="21.65" customHeight="1" x14ac:dyDescent="0.55000000000000004">
      <c r="A78" s="241"/>
      <c r="B78" s="278"/>
      <c r="C78" s="74" t="s">
        <v>43</v>
      </c>
      <c r="D78" s="94">
        <f t="shared" si="9"/>
        <v>0</v>
      </c>
      <c r="E78" s="244"/>
      <c r="F78" s="247"/>
      <c r="G78" s="38">
        <f t="shared" si="10"/>
        <v>0</v>
      </c>
      <c r="H78" s="39"/>
    </row>
    <row r="79" spans="1:8" ht="21.65" customHeight="1" x14ac:dyDescent="0.55000000000000004">
      <c r="A79" s="241"/>
      <c r="B79" s="278"/>
      <c r="C79" s="74" t="s">
        <v>44</v>
      </c>
      <c r="D79" s="94">
        <f t="shared" si="9"/>
        <v>0</v>
      </c>
      <c r="E79" s="244"/>
      <c r="F79" s="247"/>
      <c r="G79" s="38">
        <f t="shared" si="10"/>
        <v>0</v>
      </c>
      <c r="H79" s="39"/>
    </row>
    <row r="80" spans="1:8" ht="21.65" customHeight="1" x14ac:dyDescent="0.55000000000000004">
      <c r="A80" s="241"/>
      <c r="B80" s="278"/>
      <c r="C80" s="74" t="s">
        <v>45</v>
      </c>
      <c r="D80" s="94">
        <f t="shared" si="9"/>
        <v>0</v>
      </c>
      <c r="E80" s="244"/>
      <c r="F80" s="247"/>
      <c r="G80" s="38">
        <f t="shared" si="10"/>
        <v>0</v>
      </c>
      <c r="H80" s="39"/>
    </row>
    <row r="81" spans="1:8" ht="21.65" customHeight="1" x14ac:dyDescent="0.55000000000000004">
      <c r="A81" s="241"/>
      <c r="B81" s="278"/>
      <c r="C81" s="74" t="s">
        <v>46</v>
      </c>
      <c r="D81" s="94">
        <f t="shared" si="9"/>
        <v>0</v>
      </c>
      <c r="E81" s="244"/>
      <c r="F81" s="247"/>
      <c r="G81" s="38">
        <f t="shared" si="10"/>
        <v>0</v>
      </c>
      <c r="H81" s="39"/>
    </row>
    <row r="82" spans="1:8" ht="21.65" customHeight="1" x14ac:dyDescent="0.55000000000000004">
      <c r="A82" s="241"/>
      <c r="B82" s="278"/>
      <c r="C82" s="74" t="s">
        <v>47</v>
      </c>
      <c r="D82" s="94">
        <f t="shared" si="9"/>
        <v>0</v>
      </c>
      <c r="E82" s="244"/>
      <c r="F82" s="247"/>
      <c r="G82" s="38">
        <f t="shared" si="10"/>
        <v>0</v>
      </c>
      <c r="H82" s="39"/>
    </row>
    <row r="83" spans="1:8" ht="21.65" customHeight="1" x14ac:dyDescent="0.55000000000000004">
      <c r="A83" s="241"/>
      <c r="B83" s="278"/>
      <c r="C83" s="74" t="s">
        <v>48</v>
      </c>
      <c r="D83" s="94">
        <f t="shared" ref="D83:D87" si="11">D62</f>
        <v>0</v>
      </c>
      <c r="E83" s="244"/>
      <c r="F83" s="247"/>
      <c r="G83" s="38">
        <f t="shared" si="10"/>
        <v>0</v>
      </c>
      <c r="H83" s="39"/>
    </row>
    <row r="84" spans="1:8" ht="21.65" customHeight="1" x14ac:dyDescent="0.55000000000000004">
      <c r="A84" s="241"/>
      <c r="B84" s="278"/>
      <c r="C84" s="127" t="s">
        <v>49</v>
      </c>
      <c r="D84" s="94">
        <f t="shared" si="11"/>
        <v>0</v>
      </c>
      <c r="E84" s="244"/>
      <c r="F84" s="247"/>
      <c r="G84" s="38">
        <f t="shared" ref="G84:G88" si="12">G21+G42+G63</f>
        <v>0</v>
      </c>
      <c r="H84" s="39"/>
    </row>
    <row r="85" spans="1:8" ht="21.65" hidden="1" customHeight="1" outlineLevel="1" x14ac:dyDescent="0.55000000000000004">
      <c r="A85" s="241"/>
      <c r="B85" s="278"/>
      <c r="C85" s="74" t="s">
        <v>68</v>
      </c>
      <c r="D85" s="94">
        <f t="shared" si="11"/>
        <v>0</v>
      </c>
      <c r="E85" s="244"/>
      <c r="F85" s="247"/>
      <c r="G85" s="38">
        <f t="shared" si="12"/>
        <v>0</v>
      </c>
      <c r="H85" s="39"/>
    </row>
    <row r="86" spans="1:8" ht="21.65" hidden="1" customHeight="1" outlineLevel="1" x14ac:dyDescent="0.55000000000000004">
      <c r="A86" s="241"/>
      <c r="B86" s="278"/>
      <c r="C86" s="74" t="s">
        <v>69</v>
      </c>
      <c r="D86" s="94">
        <f t="shared" si="11"/>
        <v>0</v>
      </c>
      <c r="E86" s="244"/>
      <c r="F86" s="247"/>
      <c r="G86" s="38">
        <f t="shared" si="12"/>
        <v>0</v>
      </c>
      <c r="H86" s="39"/>
    </row>
    <row r="87" spans="1:8" ht="21.65" hidden="1" customHeight="1" outlineLevel="1" x14ac:dyDescent="0.55000000000000004">
      <c r="A87" s="241"/>
      <c r="B87" s="278"/>
      <c r="C87" s="74" t="s">
        <v>70</v>
      </c>
      <c r="D87" s="94">
        <f t="shared" si="11"/>
        <v>0</v>
      </c>
      <c r="E87" s="244"/>
      <c r="F87" s="247"/>
      <c r="G87" s="38">
        <f t="shared" si="12"/>
        <v>0</v>
      </c>
      <c r="H87" s="39"/>
    </row>
    <row r="88" spans="1:8" ht="21.65" hidden="1" customHeight="1" outlineLevel="1" x14ac:dyDescent="0.55000000000000004">
      <c r="A88" s="241"/>
      <c r="B88" s="278"/>
      <c r="C88" s="74" t="s">
        <v>71</v>
      </c>
      <c r="D88" s="94">
        <f t="shared" ref="D88:D94" si="13">D67</f>
        <v>0</v>
      </c>
      <c r="E88" s="244"/>
      <c r="F88" s="247"/>
      <c r="G88" s="38">
        <f t="shared" si="12"/>
        <v>0</v>
      </c>
      <c r="H88" s="39"/>
    </row>
    <row r="89" spans="1:8" ht="21.65" hidden="1" customHeight="1" outlineLevel="1" x14ac:dyDescent="0.55000000000000004">
      <c r="A89" s="241"/>
      <c r="B89" s="278"/>
      <c r="C89" s="74" t="s">
        <v>72</v>
      </c>
      <c r="D89" s="94">
        <f t="shared" si="13"/>
        <v>0</v>
      </c>
      <c r="E89" s="244"/>
      <c r="F89" s="247"/>
      <c r="G89" s="38">
        <f t="shared" ref="G89:G94" si="14">G26+G47+G68</f>
        <v>0</v>
      </c>
      <c r="H89" s="39"/>
    </row>
    <row r="90" spans="1:8" ht="21.65" hidden="1" customHeight="1" outlineLevel="1" x14ac:dyDescent="0.55000000000000004">
      <c r="A90" s="241"/>
      <c r="B90" s="278"/>
      <c r="C90" s="74" t="s">
        <v>73</v>
      </c>
      <c r="D90" s="94">
        <f t="shared" si="13"/>
        <v>0</v>
      </c>
      <c r="E90" s="244"/>
      <c r="F90" s="247"/>
      <c r="G90" s="38">
        <f t="shared" si="14"/>
        <v>0</v>
      </c>
      <c r="H90" s="39"/>
    </row>
    <row r="91" spans="1:8" ht="21.65" hidden="1" customHeight="1" outlineLevel="1" x14ac:dyDescent="0.55000000000000004">
      <c r="A91" s="241"/>
      <c r="B91" s="278"/>
      <c r="C91" s="74" t="s">
        <v>74</v>
      </c>
      <c r="D91" s="94">
        <f t="shared" si="13"/>
        <v>0</v>
      </c>
      <c r="E91" s="244"/>
      <c r="F91" s="247"/>
      <c r="G91" s="38">
        <f t="shared" si="14"/>
        <v>0</v>
      </c>
      <c r="H91" s="39"/>
    </row>
    <row r="92" spans="1:8" ht="21.65" hidden="1" customHeight="1" outlineLevel="1" x14ac:dyDescent="0.55000000000000004">
      <c r="A92" s="241"/>
      <c r="B92" s="278"/>
      <c r="C92" s="74" t="s">
        <v>75</v>
      </c>
      <c r="D92" s="94">
        <f t="shared" si="13"/>
        <v>0</v>
      </c>
      <c r="E92" s="244"/>
      <c r="F92" s="247"/>
      <c r="G92" s="38">
        <f t="shared" si="14"/>
        <v>0</v>
      </c>
      <c r="H92" s="39"/>
    </row>
    <row r="93" spans="1:8" ht="21.65" hidden="1" customHeight="1" outlineLevel="1" x14ac:dyDescent="0.55000000000000004">
      <c r="A93" s="241"/>
      <c r="B93" s="278"/>
      <c r="C93" s="128" t="s">
        <v>76</v>
      </c>
      <c r="D93" s="94">
        <f t="shared" si="13"/>
        <v>0</v>
      </c>
      <c r="E93" s="244"/>
      <c r="F93" s="247"/>
      <c r="G93" s="38">
        <f t="shared" si="14"/>
        <v>0</v>
      </c>
      <c r="H93" s="39"/>
    </row>
    <row r="94" spans="1:8" ht="21.65" hidden="1" customHeight="1" outlineLevel="1" x14ac:dyDescent="0.55000000000000004">
      <c r="A94" s="241"/>
      <c r="B94" s="278"/>
      <c r="C94" s="74" t="s">
        <v>77</v>
      </c>
      <c r="D94" s="95">
        <f t="shared" si="13"/>
        <v>0</v>
      </c>
      <c r="E94" s="245"/>
      <c r="F94" s="248"/>
      <c r="G94" s="38">
        <f t="shared" si="14"/>
        <v>0</v>
      </c>
      <c r="H94" s="40"/>
    </row>
    <row r="95" spans="1:8" ht="21.65" customHeight="1" collapsed="1" thickBot="1" x14ac:dyDescent="0.6">
      <c r="A95" s="242"/>
      <c r="B95" s="279"/>
      <c r="C95" s="212" t="s">
        <v>16</v>
      </c>
      <c r="D95" s="213"/>
      <c r="E95" s="107"/>
      <c r="F95" s="108"/>
      <c r="G95" s="109">
        <f>SUM(G75:G84)</f>
        <v>1641067</v>
      </c>
      <c r="H95" s="110"/>
    </row>
    <row r="96" spans="1:8" ht="21.65" customHeight="1" thickTop="1" x14ac:dyDescent="0.55000000000000004">
      <c r="A96" s="223" t="s">
        <v>6</v>
      </c>
      <c r="B96" s="225" t="s">
        <v>61</v>
      </c>
      <c r="C96" s="73" t="s">
        <v>37</v>
      </c>
      <c r="D96" s="96" t="str">
        <f t="shared" ref="D96:D104" si="15">D75</f>
        <v>米国（USD)</v>
      </c>
      <c r="E96" s="76">
        <v>120000</v>
      </c>
      <c r="F96" s="255"/>
      <c r="G96" s="41">
        <f>E96</f>
        <v>120000</v>
      </c>
      <c r="H96" s="42"/>
    </row>
    <row r="97" spans="1:8" ht="21.65" customHeight="1" x14ac:dyDescent="0.55000000000000004">
      <c r="A97" s="224"/>
      <c r="B97" s="226"/>
      <c r="C97" s="74" t="s">
        <v>39</v>
      </c>
      <c r="D97" s="90" t="str">
        <f t="shared" si="15"/>
        <v>欧州（EUR）</v>
      </c>
      <c r="E97" s="79">
        <v>145000</v>
      </c>
      <c r="F97" s="247"/>
      <c r="G97" s="27">
        <f>E97</f>
        <v>145000</v>
      </c>
      <c r="H97" s="28"/>
    </row>
    <row r="98" spans="1:8" ht="21.65" customHeight="1" x14ac:dyDescent="0.55000000000000004">
      <c r="A98" s="224"/>
      <c r="B98" s="226"/>
      <c r="C98" s="74" t="s">
        <v>41</v>
      </c>
      <c r="D98" s="89" t="str">
        <f t="shared" si="15"/>
        <v>韓国（USD)</v>
      </c>
      <c r="E98" s="77">
        <v>115000</v>
      </c>
      <c r="F98" s="247"/>
      <c r="G98" s="25">
        <f t="shared" ref="G98:G136" si="16">E98</f>
        <v>115000</v>
      </c>
      <c r="H98" s="26"/>
    </row>
    <row r="99" spans="1:8" ht="21.65" customHeight="1" x14ac:dyDescent="0.55000000000000004">
      <c r="A99" s="224"/>
      <c r="B99" s="226"/>
      <c r="C99" s="74" t="s">
        <v>43</v>
      </c>
      <c r="D99" s="89">
        <f t="shared" si="15"/>
        <v>0</v>
      </c>
      <c r="E99" s="77"/>
      <c r="F99" s="247"/>
      <c r="G99" s="25">
        <f t="shared" si="16"/>
        <v>0</v>
      </c>
      <c r="H99" s="26"/>
    </row>
    <row r="100" spans="1:8" ht="21.65" customHeight="1" x14ac:dyDescent="0.55000000000000004">
      <c r="A100" s="224"/>
      <c r="B100" s="226"/>
      <c r="C100" s="74" t="s">
        <v>44</v>
      </c>
      <c r="D100" s="89">
        <f t="shared" si="15"/>
        <v>0</v>
      </c>
      <c r="E100" s="77"/>
      <c r="F100" s="247"/>
      <c r="G100" s="25">
        <f t="shared" si="16"/>
        <v>0</v>
      </c>
      <c r="H100" s="26"/>
    </row>
    <row r="101" spans="1:8" ht="21.65" customHeight="1" x14ac:dyDescent="0.55000000000000004">
      <c r="A101" s="224"/>
      <c r="B101" s="226"/>
      <c r="C101" s="74" t="s">
        <v>45</v>
      </c>
      <c r="D101" s="89">
        <f t="shared" si="15"/>
        <v>0</v>
      </c>
      <c r="E101" s="77"/>
      <c r="F101" s="247"/>
      <c r="G101" s="25">
        <f t="shared" si="16"/>
        <v>0</v>
      </c>
      <c r="H101" s="26"/>
    </row>
    <row r="102" spans="1:8" ht="21.65" customHeight="1" x14ac:dyDescent="0.55000000000000004">
      <c r="A102" s="224"/>
      <c r="B102" s="226"/>
      <c r="C102" s="74" t="s">
        <v>46</v>
      </c>
      <c r="D102" s="89">
        <f t="shared" si="15"/>
        <v>0</v>
      </c>
      <c r="E102" s="77"/>
      <c r="F102" s="247"/>
      <c r="G102" s="25">
        <f t="shared" si="16"/>
        <v>0</v>
      </c>
      <c r="H102" s="26"/>
    </row>
    <row r="103" spans="1:8" ht="21.65" customHeight="1" x14ac:dyDescent="0.55000000000000004">
      <c r="A103" s="224"/>
      <c r="B103" s="226"/>
      <c r="C103" s="74" t="s">
        <v>47</v>
      </c>
      <c r="D103" s="89">
        <f t="shared" si="15"/>
        <v>0</v>
      </c>
      <c r="E103" s="77"/>
      <c r="F103" s="247"/>
      <c r="G103" s="25">
        <f t="shared" si="16"/>
        <v>0</v>
      </c>
      <c r="H103" s="26"/>
    </row>
    <row r="104" spans="1:8" ht="21.65" customHeight="1" x14ac:dyDescent="0.55000000000000004">
      <c r="A104" s="224"/>
      <c r="B104" s="226"/>
      <c r="C104" s="74" t="s">
        <v>48</v>
      </c>
      <c r="D104" s="89">
        <f t="shared" si="15"/>
        <v>0</v>
      </c>
      <c r="E104" s="77"/>
      <c r="F104" s="247"/>
      <c r="G104" s="25">
        <f t="shared" si="16"/>
        <v>0</v>
      </c>
      <c r="H104" s="26"/>
    </row>
    <row r="105" spans="1:8" ht="21.65" customHeight="1" x14ac:dyDescent="0.55000000000000004">
      <c r="A105" s="224"/>
      <c r="B105" s="226"/>
      <c r="C105" s="127" t="s">
        <v>49</v>
      </c>
      <c r="D105" s="89">
        <f t="shared" ref="D105:D109" si="17">D84</f>
        <v>0</v>
      </c>
      <c r="E105" s="79"/>
      <c r="F105" s="247"/>
      <c r="G105" s="25">
        <f t="shared" si="16"/>
        <v>0</v>
      </c>
      <c r="H105" s="26"/>
    </row>
    <row r="106" spans="1:8" ht="21.65" hidden="1" customHeight="1" outlineLevel="1" x14ac:dyDescent="0.55000000000000004">
      <c r="A106" s="224"/>
      <c r="B106" s="226"/>
      <c r="C106" s="74" t="s">
        <v>68</v>
      </c>
      <c r="D106" s="89">
        <f t="shared" si="17"/>
        <v>0</v>
      </c>
      <c r="E106" s="77"/>
      <c r="F106" s="247"/>
      <c r="G106" s="25">
        <f t="shared" si="16"/>
        <v>0</v>
      </c>
      <c r="H106" s="26"/>
    </row>
    <row r="107" spans="1:8" ht="21.65" hidden="1" customHeight="1" outlineLevel="1" x14ac:dyDescent="0.55000000000000004">
      <c r="A107" s="224"/>
      <c r="B107" s="226"/>
      <c r="C107" s="74" t="s">
        <v>69</v>
      </c>
      <c r="D107" s="89">
        <f t="shared" si="17"/>
        <v>0</v>
      </c>
      <c r="E107" s="77"/>
      <c r="F107" s="247"/>
      <c r="G107" s="27">
        <f>E107</f>
        <v>0</v>
      </c>
      <c r="H107" s="28"/>
    </row>
    <row r="108" spans="1:8" ht="21.65" hidden="1" customHeight="1" outlineLevel="1" x14ac:dyDescent="0.55000000000000004">
      <c r="A108" s="224"/>
      <c r="B108" s="226"/>
      <c r="C108" s="74" t="s">
        <v>70</v>
      </c>
      <c r="D108" s="89">
        <f t="shared" si="17"/>
        <v>0</v>
      </c>
      <c r="E108" s="77"/>
      <c r="F108" s="247"/>
      <c r="G108" s="25">
        <f t="shared" ref="G108:G115" si="18">E108</f>
        <v>0</v>
      </c>
      <c r="H108" s="26"/>
    </row>
    <row r="109" spans="1:8" ht="21.65" hidden="1" customHeight="1" outlineLevel="1" x14ac:dyDescent="0.55000000000000004">
      <c r="A109" s="224"/>
      <c r="B109" s="226"/>
      <c r="C109" s="74" t="s">
        <v>71</v>
      </c>
      <c r="D109" s="89">
        <f t="shared" si="17"/>
        <v>0</v>
      </c>
      <c r="E109" s="77"/>
      <c r="F109" s="247"/>
      <c r="G109" s="25">
        <f t="shared" si="18"/>
        <v>0</v>
      </c>
      <c r="H109" s="26"/>
    </row>
    <row r="110" spans="1:8" ht="21.65" hidden="1" customHeight="1" outlineLevel="1" x14ac:dyDescent="0.55000000000000004">
      <c r="A110" s="224"/>
      <c r="B110" s="226"/>
      <c r="C110" s="74" t="s">
        <v>72</v>
      </c>
      <c r="D110" s="89">
        <f t="shared" ref="D110:D115" si="19">D89</f>
        <v>0</v>
      </c>
      <c r="E110" s="77"/>
      <c r="F110" s="247"/>
      <c r="G110" s="25">
        <f t="shared" si="18"/>
        <v>0</v>
      </c>
      <c r="H110" s="26"/>
    </row>
    <row r="111" spans="1:8" ht="21.65" hidden="1" customHeight="1" outlineLevel="1" x14ac:dyDescent="0.55000000000000004">
      <c r="A111" s="224"/>
      <c r="B111" s="226"/>
      <c r="C111" s="74" t="s">
        <v>73</v>
      </c>
      <c r="D111" s="89">
        <f t="shared" si="19"/>
        <v>0</v>
      </c>
      <c r="E111" s="77"/>
      <c r="F111" s="247"/>
      <c r="G111" s="25">
        <f t="shared" si="18"/>
        <v>0</v>
      </c>
      <c r="H111" s="26"/>
    </row>
    <row r="112" spans="1:8" ht="21.65" hidden="1" customHeight="1" outlineLevel="1" x14ac:dyDescent="0.55000000000000004">
      <c r="A112" s="224"/>
      <c r="B112" s="226"/>
      <c r="C112" s="74" t="s">
        <v>74</v>
      </c>
      <c r="D112" s="89">
        <f t="shared" si="19"/>
        <v>0</v>
      </c>
      <c r="E112" s="77"/>
      <c r="F112" s="247"/>
      <c r="G112" s="25">
        <f t="shared" si="18"/>
        <v>0</v>
      </c>
      <c r="H112" s="26"/>
    </row>
    <row r="113" spans="1:8" ht="21.65" hidden="1" customHeight="1" outlineLevel="1" x14ac:dyDescent="0.55000000000000004">
      <c r="A113" s="224"/>
      <c r="B113" s="226"/>
      <c r="C113" s="74" t="s">
        <v>75</v>
      </c>
      <c r="D113" s="89">
        <f t="shared" si="19"/>
        <v>0</v>
      </c>
      <c r="E113" s="77"/>
      <c r="F113" s="247"/>
      <c r="G113" s="25">
        <f t="shared" si="18"/>
        <v>0</v>
      </c>
      <c r="H113" s="26"/>
    </row>
    <row r="114" spans="1:8" ht="21.65" hidden="1" customHeight="1" outlineLevel="1" x14ac:dyDescent="0.55000000000000004">
      <c r="A114" s="224"/>
      <c r="B114" s="226"/>
      <c r="C114" s="128" t="s">
        <v>76</v>
      </c>
      <c r="D114" s="89">
        <f t="shared" si="19"/>
        <v>0</v>
      </c>
      <c r="E114" s="77"/>
      <c r="F114" s="247"/>
      <c r="G114" s="25">
        <f t="shared" si="18"/>
        <v>0</v>
      </c>
      <c r="H114" s="26"/>
    </row>
    <row r="115" spans="1:8" ht="21.65" hidden="1" customHeight="1" outlineLevel="1" x14ac:dyDescent="0.55000000000000004">
      <c r="A115" s="224"/>
      <c r="B115" s="226"/>
      <c r="C115" s="74" t="s">
        <v>77</v>
      </c>
      <c r="D115" s="90">
        <f t="shared" si="19"/>
        <v>0</v>
      </c>
      <c r="E115" s="77"/>
      <c r="F115" s="248"/>
      <c r="G115" s="25">
        <f t="shared" si="18"/>
        <v>0</v>
      </c>
      <c r="H115" s="26"/>
    </row>
    <row r="116" spans="1:8" ht="21.65" customHeight="1" collapsed="1" thickBot="1" x14ac:dyDescent="0.6">
      <c r="A116" s="224"/>
      <c r="B116" s="226"/>
      <c r="C116" s="214" t="s">
        <v>12</v>
      </c>
      <c r="D116" s="215"/>
      <c r="E116" s="43"/>
      <c r="F116" s="44"/>
      <c r="G116" s="45">
        <f>SUM(G96:G105)</f>
        <v>380000</v>
      </c>
      <c r="H116" s="46"/>
    </row>
    <row r="117" spans="1:8" ht="21.65" customHeight="1" x14ac:dyDescent="0.55000000000000004">
      <c r="A117" s="224"/>
      <c r="B117" s="266" t="s">
        <v>62</v>
      </c>
      <c r="C117" s="73" t="s">
        <v>37</v>
      </c>
      <c r="D117" s="93" t="str">
        <f t="shared" ref="D117:D125" si="20">D96</f>
        <v>米国（USD)</v>
      </c>
      <c r="E117" s="81">
        <v>425000</v>
      </c>
      <c r="F117" s="246"/>
      <c r="G117" s="36">
        <f t="shared" si="16"/>
        <v>425000</v>
      </c>
      <c r="H117" s="37"/>
    </row>
    <row r="118" spans="1:8" ht="21.65" customHeight="1" x14ac:dyDescent="0.55000000000000004">
      <c r="A118" s="224"/>
      <c r="B118" s="267"/>
      <c r="C118" s="74" t="s">
        <v>39</v>
      </c>
      <c r="D118" s="90" t="str">
        <f t="shared" si="20"/>
        <v>欧州（EUR）</v>
      </c>
      <c r="E118" s="79"/>
      <c r="F118" s="247"/>
      <c r="G118" s="27">
        <f t="shared" si="16"/>
        <v>0</v>
      </c>
      <c r="H118" s="28"/>
    </row>
    <row r="119" spans="1:8" ht="21.65" customHeight="1" x14ac:dyDescent="0.55000000000000004">
      <c r="A119" s="224"/>
      <c r="B119" s="267"/>
      <c r="C119" s="74" t="s">
        <v>41</v>
      </c>
      <c r="D119" s="89" t="str">
        <f t="shared" si="20"/>
        <v>韓国（USD)</v>
      </c>
      <c r="E119" s="77"/>
      <c r="F119" s="247"/>
      <c r="G119" s="25">
        <f t="shared" si="16"/>
        <v>0</v>
      </c>
      <c r="H119" s="26"/>
    </row>
    <row r="120" spans="1:8" ht="21.65" customHeight="1" x14ac:dyDescent="0.55000000000000004">
      <c r="A120" s="224"/>
      <c r="B120" s="267"/>
      <c r="C120" s="74" t="s">
        <v>43</v>
      </c>
      <c r="D120" s="89">
        <f t="shared" si="20"/>
        <v>0</v>
      </c>
      <c r="E120" s="77"/>
      <c r="F120" s="247"/>
      <c r="G120" s="25">
        <f t="shared" si="16"/>
        <v>0</v>
      </c>
      <c r="H120" s="26"/>
    </row>
    <row r="121" spans="1:8" ht="21.65" customHeight="1" x14ac:dyDescent="0.55000000000000004">
      <c r="A121" s="224"/>
      <c r="B121" s="267"/>
      <c r="C121" s="74" t="s">
        <v>44</v>
      </c>
      <c r="D121" s="89">
        <f t="shared" si="20"/>
        <v>0</v>
      </c>
      <c r="E121" s="77"/>
      <c r="F121" s="247"/>
      <c r="G121" s="25">
        <f t="shared" si="16"/>
        <v>0</v>
      </c>
      <c r="H121" s="26"/>
    </row>
    <row r="122" spans="1:8" ht="21.65" customHeight="1" x14ac:dyDescent="0.55000000000000004">
      <c r="A122" s="224"/>
      <c r="B122" s="267"/>
      <c r="C122" s="74" t="s">
        <v>45</v>
      </c>
      <c r="D122" s="89">
        <f t="shared" si="20"/>
        <v>0</v>
      </c>
      <c r="E122" s="77"/>
      <c r="F122" s="247"/>
      <c r="G122" s="25">
        <f t="shared" si="16"/>
        <v>0</v>
      </c>
      <c r="H122" s="26"/>
    </row>
    <row r="123" spans="1:8" ht="21.65" customHeight="1" x14ac:dyDescent="0.55000000000000004">
      <c r="A123" s="224"/>
      <c r="B123" s="267"/>
      <c r="C123" s="74" t="s">
        <v>46</v>
      </c>
      <c r="D123" s="89">
        <f t="shared" si="20"/>
        <v>0</v>
      </c>
      <c r="E123" s="77"/>
      <c r="F123" s="247"/>
      <c r="G123" s="25">
        <f t="shared" si="16"/>
        <v>0</v>
      </c>
      <c r="H123" s="26"/>
    </row>
    <row r="124" spans="1:8" ht="21.65" customHeight="1" x14ac:dyDescent="0.55000000000000004">
      <c r="A124" s="224"/>
      <c r="B124" s="267"/>
      <c r="C124" s="74" t="s">
        <v>47</v>
      </c>
      <c r="D124" s="89">
        <f t="shared" si="20"/>
        <v>0</v>
      </c>
      <c r="E124" s="77"/>
      <c r="F124" s="247"/>
      <c r="G124" s="25">
        <f t="shared" si="16"/>
        <v>0</v>
      </c>
      <c r="H124" s="26"/>
    </row>
    <row r="125" spans="1:8" ht="21.65" customHeight="1" x14ac:dyDescent="0.55000000000000004">
      <c r="A125" s="224"/>
      <c r="B125" s="267"/>
      <c r="C125" s="74" t="s">
        <v>48</v>
      </c>
      <c r="D125" s="89">
        <f t="shared" si="20"/>
        <v>0</v>
      </c>
      <c r="E125" s="77"/>
      <c r="F125" s="247"/>
      <c r="G125" s="25">
        <f t="shared" si="16"/>
        <v>0</v>
      </c>
      <c r="H125" s="26"/>
    </row>
    <row r="126" spans="1:8" ht="21.65" customHeight="1" x14ac:dyDescent="0.55000000000000004">
      <c r="A126" s="224"/>
      <c r="B126" s="267"/>
      <c r="C126" s="127" t="s">
        <v>49</v>
      </c>
      <c r="D126" s="89">
        <f t="shared" ref="D126:D133" si="21">D105</f>
        <v>0</v>
      </c>
      <c r="E126" s="77"/>
      <c r="F126" s="247"/>
      <c r="G126" s="25">
        <f t="shared" si="16"/>
        <v>0</v>
      </c>
      <c r="H126" s="26"/>
    </row>
    <row r="127" spans="1:8" ht="21.65" hidden="1" customHeight="1" outlineLevel="1" x14ac:dyDescent="0.55000000000000004">
      <c r="A127" s="224"/>
      <c r="B127" s="267"/>
      <c r="C127" s="74" t="s">
        <v>68</v>
      </c>
      <c r="D127" s="89">
        <f t="shared" si="21"/>
        <v>0</v>
      </c>
      <c r="E127" s="77"/>
      <c r="F127" s="247"/>
      <c r="G127" s="25">
        <f t="shared" si="16"/>
        <v>0</v>
      </c>
      <c r="H127" s="26"/>
    </row>
    <row r="128" spans="1:8" ht="21.65" hidden="1" customHeight="1" outlineLevel="1" x14ac:dyDescent="0.55000000000000004">
      <c r="A128" s="224"/>
      <c r="B128" s="267"/>
      <c r="C128" s="74" t="s">
        <v>69</v>
      </c>
      <c r="D128" s="89">
        <f t="shared" si="21"/>
        <v>0</v>
      </c>
      <c r="E128" s="77"/>
      <c r="F128" s="247"/>
      <c r="G128" s="25">
        <f t="shared" si="16"/>
        <v>0</v>
      </c>
      <c r="H128" s="26"/>
    </row>
    <row r="129" spans="1:8" ht="21.65" hidden="1" customHeight="1" outlineLevel="1" x14ac:dyDescent="0.55000000000000004">
      <c r="A129" s="224"/>
      <c r="B129" s="267"/>
      <c r="C129" s="74" t="s">
        <v>70</v>
      </c>
      <c r="D129" s="89">
        <f t="shared" si="21"/>
        <v>0</v>
      </c>
      <c r="E129" s="77"/>
      <c r="F129" s="247"/>
      <c r="G129" s="25">
        <f t="shared" si="16"/>
        <v>0</v>
      </c>
      <c r="H129" s="26"/>
    </row>
    <row r="130" spans="1:8" ht="21.65" hidden="1" customHeight="1" outlineLevel="1" x14ac:dyDescent="0.55000000000000004">
      <c r="A130" s="224"/>
      <c r="B130" s="267"/>
      <c r="C130" s="74" t="s">
        <v>71</v>
      </c>
      <c r="D130" s="89">
        <f t="shared" si="21"/>
        <v>0</v>
      </c>
      <c r="E130" s="77"/>
      <c r="F130" s="247"/>
      <c r="G130" s="25">
        <f t="shared" si="16"/>
        <v>0</v>
      </c>
      <c r="H130" s="26"/>
    </row>
    <row r="131" spans="1:8" ht="21.65" hidden="1" customHeight="1" outlineLevel="1" x14ac:dyDescent="0.55000000000000004">
      <c r="A131" s="224"/>
      <c r="B131" s="267"/>
      <c r="C131" s="74" t="s">
        <v>72</v>
      </c>
      <c r="D131" s="89">
        <f t="shared" si="21"/>
        <v>0</v>
      </c>
      <c r="E131" s="77"/>
      <c r="F131" s="247"/>
      <c r="G131" s="25">
        <f t="shared" si="16"/>
        <v>0</v>
      </c>
      <c r="H131" s="26"/>
    </row>
    <row r="132" spans="1:8" ht="21.65" hidden="1" customHeight="1" outlineLevel="1" x14ac:dyDescent="0.55000000000000004">
      <c r="A132" s="224"/>
      <c r="B132" s="267"/>
      <c r="C132" s="74" t="s">
        <v>73</v>
      </c>
      <c r="D132" s="89">
        <f t="shared" si="21"/>
        <v>0</v>
      </c>
      <c r="E132" s="77"/>
      <c r="F132" s="247"/>
      <c r="G132" s="25">
        <f t="shared" si="16"/>
        <v>0</v>
      </c>
      <c r="H132" s="26"/>
    </row>
    <row r="133" spans="1:8" ht="21.65" hidden="1" customHeight="1" outlineLevel="1" x14ac:dyDescent="0.55000000000000004">
      <c r="A133" s="224"/>
      <c r="B133" s="267"/>
      <c r="C133" s="74" t="s">
        <v>74</v>
      </c>
      <c r="D133" s="89">
        <f t="shared" si="21"/>
        <v>0</v>
      </c>
      <c r="E133" s="77"/>
      <c r="F133" s="247"/>
      <c r="G133" s="25">
        <f t="shared" si="16"/>
        <v>0</v>
      </c>
      <c r="H133" s="26"/>
    </row>
    <row r="134" spans="1:8" ht="21.65" hidden="1" customHeight="1" outlineLevel="1" x14ac:dyDescent="0.55000000000000004">
      <c r="A134" s="224"/>
      <c r="B134" s="267"/>
      <c r="C134" s="74" t="s">
        <v>75</v>
      </c>
      <c r="D134" s="89">
        <f>D113</f>
        <v>0</v>
      </c>
      <c r="E134" s="77"/>
      <c r="F134" s="247"/>
      <c r="G134" s="25">
        <f t="shared" si="16"/>
        <v>0</v>
      </c>
      <c r="H134" s="26"/>
    </row>
    <row r="135" spans="1:8" ht="21.65" hidden="1" customHeight="1" outlineLevel="1" x14ac:dyDescent="0.55000000000000004">
      <c r="A135" s="224"/>
      <c r="B135" s="267"/>
      <c r="C135" s="128" t="s">
        <v>76</v>
      </c>
      <c r="D135" s="89">
        <f>D114</f>
        <v>0</v>
      </c>
      <c r="E135" s="77"/>
      <c r="F135" s="247"/>
      <c r="G135" s="25">
        <f t="shared" si="16"/>
        <v>0</v>
      </c>
      <c r="H135" s="26"/>
    </row>
    <row r="136" spans="1:8" ht="21.65" hidden="1" customHeight="1" outlineLevel="1" x14ac:dyDescent="0.55000000000000004">
      <c r="A136" s="224"/>
      <c r="B136" s="267"/>
      <c r="C136" s="74" t="s">
        <v>77</v>
      </c>
      <c r="D136" s="90">
        <f>D115</f>
        <v>0</v>
      </c>
      <c r="E136" s="77"/>
      <c r="F136" s="248"/>
      <c r="G136" s="25">
        <f t="shared" si="16"/>
        <v>0</v>
      </c>
      <c r="H136" s="26"/>
    </row>
    <row r="137" spans="1:8" ht="21.65" customHeight="1" collapsed="1" thickBot="1" x14ac:dyDescent="0.6">
      <c r="A137" s="224"/>
      <c r="B137" s="268"/>
      <c r="C137" s="261" t="s">
        <v>12</v>
      </c>
      <c r="D137" s="262"/>
      <c r="E137" s="47"/>
      <c r="F137" s="70"/>
      <c r="G137" s="48">
        <f>SUM(G117:G126)</f>
        <v>425000</v>
      </c>
      <c r="H137" s="49"/>
    </row>
    <row r="138" spans="1:8" ht="21.65" customHeight="1" x14ac:dyDescent="0.55000000000000004">
      <c r="A138" s="224"/>
      <c r="B138" s="236" t="s">
        <v>63</v>
      </c>
      <c r="C138" s="73" t="s">
        <v>37</v>
      </c>
      <c r="D138" s="93" t="str">
        <f t="shared" ref="D138:D146" si="22">D117</f>
        <v>米国（USD)</v>
      </c>
      <c r="E138" s="243"/>
      <c r="F138" s="246"/>
      <c r="G138" s="36">
        <f t="shared" ref="G138:G146" si="23">G96+G117</f>
        <v>545000</v>
      </c>
      <c r="H138" s="37"/>
    </row>
    <row r="139" spans="1:8" ht="21.65" customHeight="1" x14ac:dyDescent="0.55000000000000004">
      <c r="A139" s="224"/>
      <c r="B139" s="237"/>
      <c r="C139" s="74" t="s">
        <v>39</v>
      </c>
      <c r="D139" s="94" t="str">
        <f t="shared" si="22"/>
        <v>欧州（EUR）</v>
      </c>
      <c r="E139" s="244"/>
      <c r="F139" s="247"/>
      <c r="G139" s="38">
        <f t="shared" si="23"/>
        <v>145000</v>
      </c>
      <c r="H139" s="39"/>
    </row>
    <row r="140" spans="1:8" ht="21.65" customHeight="1" x14ac:dyDescent="0.55000000000000004">
      <c r="A140" s="224"/>
      <c r="B140" s="237"/>
      <c r="C140" s="74" t="s">
        <v>41</v>
      </c>
      <c r="D140" s="94" t="str">
        <f t="shared" si="22"/>
        <v>韓国（USD)</v>
      </c>
      <c r="E140" s="244"/>
      <c r="F140" s="247"/>
      <c r="G140" s="38">
        <f t="shared" si="23"/>
        <v>115000</v>
      </c>
      <c r="H140" s="39"/>
    </row>
    <row r="141" spans="1:8" ht="21.65" customHeight="1" x14ac:dyDescent="0.55000000000000004">
      <c r="A141" s="224"/>
      <c r="B141" s="237"/>
      <c r="C141" s="74" t="s">
        <v>43</v>
      </c>
      <c r="D141" s="94">
        <f t="shared" si="22"/>
        <v>0</v>
      </c>
      <c r="E141" s="244"/>
      <c r="F141" s="247"/>
      <c r="G141" s="38">
        <f t="shared" si="23"/>
        <v>0</v>
      </c>
      <c r="H141" s="39"/>
    </row>
    <row r="142" spans="1:8" ht="21.65" customHeight="1" x14ac:dyDescent="0.55000000000000004">
      <c r="A142" s="224"/>
      <c r="B142" s="237"/>
      <c r="C142" s="74" t="s">
        <v>44</v>
      </c>
      <c r="D142" s="94">
        <f t="shared" si="22"/>
        <v>0</v>
      </c>
      <c r="E142" s="244"/>
      <c r="F142" s="247"/>
      <c r="G142" s="38">
        <f t="shared" si="23"/>
        <v>0</v>
      </c>
      <c r="H142" s="39"/>
    </row>
    <row r="143" spans="1:8" ht="21.65" customHeight="1" x14ac:dyDescent="0.55000000000000004">
      <c r="A143" s="224"/>
      <c r="B143" s="237"/>
      <c r="C143" s="74" t="s">
        <v>45</v>
      </c>
      <c r="D143" s="94">
        <f t="shared" si="22"/>
        <v>0</v>
      </c>
      <c r="E143" s="244"/>
      <c r="F143" s="247"/>
      <c r="G143" s="38">
        <f t="shared" si="23"/>
        <v>0</v>
      </c>
      <c r="H143" s="39"/>
    </row>
    <row r="144" spans="1:8" ht="21.65" customHeight="1" x14ac:dyDescent="0.55000000000000004">
      <c r="A144" s="224"/>
      <c r="B144" s="237"/>
      <c r="C144" s="74" t="s">
        <v>46</v>
      </c>
      <c r="D144" s="94">
        <f t="shared" si="22"/>
        <v>0</v>
      </c>
      <c r="E144" s="244"/>
      <c r="F144" s="247"/>
      <c r="G144" s="38">
        <f t="shared" si="23"/>
        <v>0</v>
      </c>
      <c r="H144" s="39"/>
    </row>
    <row r="145" spans="1:8" ht="21.65" customHeight="1" x14ac:dyDescent="0.55000000000000004">
      <c r="A145" s="224"/>
      <c r="B145" s="237"/>
      <c r="C145" s="74" t="s">
        <v>47</v>
      </c>
      <c r="D145" s="94">
        <f t="shared" si="22"/>
        <v>0</v>
      </c>
      <c r="E145" s="244"/>
      <c r="F145" s="247"/>
      <c r="G145" s="38">
        <f t="shared" si="23"/>
        <v>0</v>
      </c>
      <c r="H145" s="39"/>
    </row>
    <row r="146" spans="1:8" ht="21.65" customHeight="1" x14ac:dyDescent="0.55000000000000004">
      <c r="A146" s="224"/>
      <c r="B146" s="237"/>
      <c r="C146" s="74" t="s">
        <v>48</v>
      </c>
      <c r="D146" s="94">
        <f t="shared" si="22"/>
        <v>0</v>
      </c>
      <c r="E146" s="244"/>
      <c r="F146" s="247"/>
      <c r="G146" s="38">
        <f t="shared" si="23"/>
        <v>0</v>
      </c>
      <c r="H146" s="39"/>
    </row>
    <row r="147" spans="1:8" ht="21.65" customHeight="1" x14ac:dyDescent="0.55000000000000004">
      <c r="A147" s="224"/>
      <c r="B147" s="237"/>
      <c r="C147" s="127" t="s">
        <v>49</v>
      </c>
      <c r="D147" s="94">
        <f t="shared" ref="D147:D151" si="24">D126</f>
        <v>0</v>
      </c>
      <c r="E147" s="244"/>
      <c r="F147" s="247"/>
      <c r="G147" s="38">
        <f t="shared" ref="G147:G150" si="25">G105+G126</f>
        <v>0</v>
      </c>
      <c r="H147" s="39"/>
    </row>
    <row r="148" spans="1:8" ht="21.65" hidden="1" customHeight="1" outlineLevel="1" x14ac:dyDescent="0.55000000000000004">
      <c r="A148" s="224"/>
      <c r="B148" s="237"/>
      <c r="C148" s="74" t="s">
        <v>68</v>
      </c>
      <c r="D148" s="94">
        <f t="shared" si="24"/>
        <v>0</v>
      </c>
      <c r="E148" s="244"/>
      <c r="F148" s="247"/>
      <c r="G148" s="38">
        <f t="shared" si="25"/>
        <v>0</v>
      </c>
      <c r="H148" s="39"/>
    </row>
    <row r="149" spans="1:8" ht="21.65" hidden="1" customHeight="1" outlineLevel="1" x14ac:dyDescent="0.55000000000000004">
      <c r="A149" s="224"/>
      <c r="B149" s="237"/>
      <c r="C149" s="74" t="s">
        <v>69</v>
      </c>
      <c r="D149" s="94">
        <f t="shared" si="24"/>
        <v>0</v>
      </c>
      <c r="E149" s="244"/>
      <c r="F149" s="247"/>
      <c r="G149" s="38">
        <f t="shared" si="25"/>
        <v>0</v>
      </c>
      <c r="H149" s="39"/>
    </row>
    <row r="150" spans="1:8" ht="21.65" hidden="1" customHeight="1" outlineLevel="1" x14ac:dyDescent="0.55000000000000004">
      <c r="A150" s="224"/>
      <c r="B150" s="237"/>
      <c r="C150" s="74" t="s">
        <v>70</v>
      </c>
      <c r="D150" s="94">
        <f t="shared" si="24"/>
        <v>0</v>
      </c>
      <c r="E150" s="244"/>
      <c r="F150" s="247"/>
      <c r="G150" s="38">
        <f t="shared" si="25"/>
        <v>0</v>
      </c>
      <c r="H150" s="39"/>
    </row>
    <row r="151" spans="1:8" ht="21.65" hidden="1" customHeight="1" outlineLevel="1" x14ac:dyDescent="0.55000000000000004">
      <c r="A151" s="224"/>
      <c r="B151" s="237"/>
      <c r="C151" s="74" t="s">
        <v>71</v>
      </c>
      <c r="D151" s="94">
        <f t="shared" si="24"/>
        <v>0</v>
      </c>
      <c r="E151" s="244"/>
      <c r="F151" s="247"/>
      <c r="G151" s="38">
        <f t="shared" ref="G151:G157" si="26">G109+G130</f>
        <v>0</v>
      </c>
      <c r="H151" s="39"/>
    </row>
    <row r="152" spans="1:8" ht="21.65" hidden="1" customHeight="1" outlineLevel="1" x14ac:dyDescent="0.55000000000000004">
      <c r="A152" s="224"/>
      <c r="B152" s="237"/>
      <c r="C152" s="74" t="s">
        <v>72</v>
      </c>
      <c r="D152" s="94">
        <f t="shared" ref="D152:D157" si="27">D131</f>
        <v>0</v>
      </c>
      <c r="E152" s="244"/>
      <c r="F152" s="247"/>
      <c r="G152" s="38">
        <f t="shared" si="26"/>
        <v>0</v>
      </c>
      <c r="H152" s="39"/>
    </row>
    <row r="153" spans="1:8" ht="21.65" hidden="1" customHeight="1" outlineLevel="1" x14ac:dyDescent="0.55000000000000004">
      <c r="A153" s="224"/>
      <c r="B153" s="237"/>
      <c r="C153" s="74" t="s">
        <v>73</v>
      </c>
      <c r="D153" s="94">
        <f t="shared" si="27"/>
        <v>0</v>
      </c>
      <c r="E153" s="244"/>
      <c r="F153" s="247"/>
      <c r="G153" s="38">
        <f t="shared" si="26"/>
        <v>0</v>
      </c>
      <c r="H153" s="39"/>
    </row>
    <row r="154" spans="1:8" ht="21.65" hidden="1" customHeight="1" outlineLevel="1" x14ac:dyDescent="0.55000000000000004">
      <c r="A154" s="224"/>
      <c r="B154" s="237"/>
      <c r="C154" s="74" t="s">
        <v>74</v>
      </c>
      <c r="D154" s="94">
        <f t="shared" si="27"/>
        <v>0</v>
      </c>
      <c r="E154" s="244"/>
      <c r="F154" s="247"/>
      <c r="G154" s="38">
        <f t="shared" si="26"/>
        <v>0</v>
      </c>
      <c r="H154" s="39"/>
    </row>
    <row r="155" spans="1:8" ht="21.65" hidden="1" customHeight="1" outlineLevel="1" x14ac:dyDescent="0.55000000000000004">
      <c r="A155" s="224"/>
      <c r="B155" s="237"/>
      <c r="C155" s="74" t="s">
        <v>75</v>
      </c>
      <c r="D155" s="94">
        <f t="shared" si="27"/>
        <v>0</v>
      </c>
      <c r="E155" s="244"/>
      <c r="F155" s="247"/>
      <c r="G155" s="38">
        <f t="shared" si="26"/>
        <v>0</v>
      </c>
      <c r="H155" s="39"/>
    </row>
    <row r="156" spans="1:8" ht="21.65" hidden="1" customHeight="1" outlineLevel="1" x14ac:dyDescent="0.55000000000000004">
      <c r="A156" s="224"/>
      <c r="B156" s="237"/>
      <c r="C156" s="128" t="s">
        <v>76</v>
      </c>
      <c r="D156" s="94">
        <f t="shared" si="27"/>
        <v>0</v>
      </c>
      <c r="E156" s="244"/>
      <c r="F156" s="247"/>
      <c r="G156" s="38">
        <f t="shared" si="26"/>
        <v>0</v>
      </c>
      <c r="H156" s="39"/>
    </row>
    <row r="157" spans="1:8" ht="21.65" hidden="1" customHeight="1" outlineLevel="1" x14ac:dyDescent="0.55000000000000004">
      <c r="A157" s="224"/>
      <c r="B157" s="237"/>
      <c r="C157" s="74" t="s">
        <v>77</v>
      </c>
      <c r="D157" s="95">
        <f t="shared" si="27"/>
        <v>0</v>
      </c>
      <c r="E157" s="245"/>
      <c r="F157" s="248"/>
      <c r="G157" s="38">
        <f t="shared" si="26"/>
        <v>0</v>
      </c>
      <c r="H157" s="40"/>
    </row>
    <row r="158" spans="1:8" ht="21.65" customHeight="1" collapsed="1" thickBot="1" x14ac:dyDescent="0.6">
      <c r="A158" s="224"/>
      <c r="B158" s="237"/>
      <c r="C158" s="264" t="s">
        <v>15</v>
      </c>
      <c r="D158" s="265"/>
      <c r="E158" s="50"/>
      <c r="F158" s="51"/>
      <c r="G158" s="52">
        <f>SUM(G138:G147)</f>
        <v>805000</v>
      </c>
      <c r="H158" s="53"/>
    </row>
    <row r="159" spans="1:8" ht="21.65" customHeight="1" thickTop="1" x14ac:dyDescent="0.55000000000000004">
      <c r="A159" s="249" t="s">
        <v>14</v>
      </c>
      <c r="B159" s="250"/>
      <c r="C159" s="132" t="s">
        <v>37</v>
      </c>
      <c r="D159" s="97" t="str">
        <f t="shared" ref="D159:D167" si="28">D138</f>
        <v>米国（USD)</v>
      </c>
      <c r="E159" s="255"/>
      <c r="F159" s="255"/>
      <c r="G159" s="54">
        <f t="shared" ref="G159:G166" si="29">G75+G117</f>
        <v>747507</v>
      </c>
      <c r="H159" s="24"/>
    </row>
    <row r="160" spans="1:8" ht="21.65" customHeight="1" x14ac:dyDescent="0.55000000000000004">
      <c r="A160" s="251"/>
      <c r="B160" s="252"/>
      <c r="C160" s="74" t="s">
        <v>39</v>
      </c>
      <c r="D160" s="89" t="str">
        <f t="shared" si="28"/>
        <v>欧州（EUR）</v>
      </c>
      <c r="E160" s="247"/>
      <c r="F160" s="247"/>
      <c r="G160" s="25">
        <f t="shared" si="29"/>
        <v>1059990</v>
      </c>
      <c r="H160" s="26"/>
    </row>
    <row r="161" spans="1:11" ht="21.65" customHeight="1" x14ac:dyDescent="0.55000000000000004">
      <c r="A161" s="251"/>
      <c r="B161" s="252"/>
      <c r="C161" s="74" t="s">
        <v>41</v>
      </c>
      <c r="D161" s="89" t="str">
        <f t="shared" si="28"/>
        <v>韓国（USD)</v>
      </c>
      <c r="E161" s="247"/>
      <c r="F161" s="247"/>
      <c r="G161" s="25">
        <f t="shared" si="29"/>
        <v>258570</v>
      </c>
      <c r="H161" s="26"/>
    </row>
    <row r="162" spans="1:11" ht="21.65" customHeight="1" x14ac:dyDescent="0.55000000000000004">
      <c r="A162" s="251"/>
      <c r="B162" s="252"/>
      <c r="C162" s="74" t="s">
        <v>43</v>
      </c>
      <c r="D162" s="89">
        <f t="shared" si="28"/>
        <v>0</v>
      </c>
      <c r="E162" s="247"/>
      <c r="F162" s="247"/>
      <c r="G162" s="25">
        <f t="shared" si="29"/>
        <v>0</v>
      </c>
      <c r="H162" s="26"/>
    </row>
    <row r="163" spans="1:11" ht="21.65" customHeight="1" x14ac:dyDescent="0.55000000000000004">
      <c r="A163" s="251"/>
      <c r="B163" s="252"/>
      <c r="C163" s="74" t="s">
        <v>44</v>
      </c>
      <c r="D163" s="89">
        <f t="shared" si="28"/>
        <v>0</v>
      </c>
      <c r="E163" s="247"/>
      <c r="F163" s="247"/>
      <c r="G163" s="25">
        <f t="shared" si="29"/>
        <v>0</v>
      </c>
      <c r="H163" s="26"/>
    </row>
    <row r="164" spans="1:11" ht="21.65" customHeight="1" x14ac:dyDescent="0.55000000000000004">
      <c r="A164" s="251"/>
      <c r="B164" s="252"/>
      <c r="C164" s="74" t="s">
        <v>45</v>
      </c>
      <c r="D164" s="89">
        <f t="shared" si="28"/>
        <v>0</v>
      </c>
      <c r="E164" s="247"/>
      <c r="F164" s="247"/>
      <c r="G164" s="25">
        <f t="shared" si="29"/>
        <v>0</v>
      </c>
      <c r="H164" s="26"/>
    </row>
    <row r="165" spans="1:11" ht="21.65" customHeight="1" x14ac:dyDescent="0.55000000000000004">
      <c r="A165" s="251"/>
      <c r="B165" s="252"/>
      <c r="C165" s="74" t="s">
        <v>46</v>
      </c>
      <c r="D165" s="89">
        <f t="shared" si="28"/>
        <v>0</v>
      </c>
      <c r="E165" s="247"/>
      <c r="F165" s="247"/>
      <c r="G165" s="25">
        <f t="shared" si="29"/>
        <v>0</v>
      </c>
      <c r="H165" s="26"/>
    </row>
    <row r="166" spans="1:11" ht="21.65" customHeight="1" x14ac:dyDescent="0.55000000000000004">
      <c r="A166" s="251"/>
      <c r="B166" s="252"/>
      <c r="C166" s="74" t="s">
        <v>47</v>
      </c>
      <c r="D166" s="89">
        <f t="shared" si="28"/>
        <v>0</v>
      </c>
      <c r="E166" s="247"/>
      <c r="F166" s="247"/>
      <c r="G166" s="25">
        <f t="shared" si="29"/>
        <v>0</v>
      </c>
      <c r="H166" s="26"/>
    </row>
    <row r="167" spans="1:11" ht="21.65" customHeight="1" x14ac:dyDescent="0.55000000000000004">
      <c r="A167" s="251"/>
      <c r="B167" s="252"/>
      <c r="C167" s="74" t="s">
        <v>48</v>
      </c>
      <c r="D167" s="89">
        <f t="shared" si="28"/>
        <v>0</v>
      </c>
      <c r="E167" s="247"/>
      <c r="F167" s="247"/>
      <c r="G167" s="25">
        <f t="shared" ref="G167:G171" si="30">G83+G125</f>
        <v>0</v>
      </c>
      <c r="H167" s="26"/>
    </row>
    <row r="168" spans="1:11" ht="21.65" customHeight="1" x14ac:dyDescent="0.55000000000000004">
      <c r="A168" s="251"/>
      <c r="B168" s="252"/>
      <c r="C168" s="127" t="s">
        <v>49</v>
      </c>
      <c r="D168" s="89">
        <f t="shared" ref="D168:D173" si="31">D147</f>
        <v>0</v>
      </c>
      <c r="E168" s="247"/>
      <c r="F168" s="247"/>
      <c r="G168" s="25">
        <f t="shared" si="30"/>
        <v>0</v>
      </c>
      <c r="H168" s="26"/>
      <c r="K168" s="2" t="s">
        <v>85</v>
      </c>
    </row>
    <row r="169" spans="1:11" ht="21.65" hidden="1" customHeight="1" outlineLevel="1" x14ac:dyDescent="0.55000000000000004">
      <c r="A169" s="251"/>
      <c r="B169" s="252"/>
      <c r="C169" s="74" t="s">
        <v>68</v>
      </c>
      <c r="D169" s="89">
        <f t="shared" si="31"/>
        <v>0</v>
      </c>
      <c r="E169" s="247"/>
      <c r="F169" s="247"/>
      <c r="G169" s="25">
        <f t="shared" si="30"/>
        <v>0</v>
      </c>
      <c r="H169" s="26"/>
    </row>
    <row r="170" spans="1:11" ht="21.65" hidden="1" customHeight="1" outlineLevel="1" x14ac:dyDescent="0.55000000000000004">
      <c r="A170" s="251"/>
      <c r="B170" s="252"/>
      <c r="C170" s="74" t="s">
        <v>69</v>
      </c>
      <c r="D170" s="89">
        <f t="shared" si="31"/>
        <v>0</v>
      </c>
      <c r="E170" s="247"/>
      <c r="F170" s="247"/>
      <c r="G170" s="25">
        <f t="shared" si="30"/>
        <v>0</v>
      </c>
      <c r="H170" s="26"/>
    </row>
    <row r="171" spans="1:11" ht="21.65" hidden="1" customHeight="1" outlineLevel="1" x14ac:dyDescent="0.55000000000000004">
      <c r="A171" s="251"/>
      <c r="B171" s="252"/>
      <c r="C171" s="74" t="s">
        <v>70</v>
      </c>
      <c r="D171" s="89">
        <f t="shared" si="31"/>
        <v>0</v>
      </c>
      <c r="E171" s="247"/>
      <c r="F171" s="247"/>
      <c r="G171" s="25">
        <f t="shared" si="30"/>
        <v>0</v>
      </c>
      <c r="H171" s="26"/>
    </row>
    <row r="172" spans="1:11" ht="21.65" hidden="1" customHeight="1" outlineLevel="1" x14ac:dyDescent="0.55000000000000004">
      <c r="A172" s="251"/>
      <c r="B172" s="252"/>
      <c r="C172" s="74" t="s">
        <v>71</v>
      </c>
      <c r="D172" s="89">
        <f t="shared" si="31"/>
        <v>0</v>
      </c>
      <c r="E172" s="247"/>
      <c r="F172" s="247"/>
      <c r="G172" s="25">
        <f t="shared" ref="G172:G178" si="32">G88+G130</f>
        <v>0</v>
      </c>
      <c r="H172" s="26"/>
    </row>
    <row r="173" spans="1:11" ht="21.65" hidden="1" customHeight="1" outlineLevel="1" x14ac:dyDescent="0.55000000000000004">
      <c r="A173" s="251"/>
      <c r="B173" s="252"/>
      <c r="C173" s="74" t="s">
        <v>72</v>
      </c>
      <c r="D173" s="89">
        <f t="shared" si="31"/>
        <v>0</v>
      </c>
      <c r="E173" s="247"/>
      <c r="F173" s="247"/>
      <c r="G173" s="25">
        <f t="shared" si="32"/>
        <v>0</v>
      </c>
      <c r="H173" s="26"/>
    </row>
    <row r="174" spans="1:11" ht="21.65" hidden="1" customHeight="1" outlineLevel="1" x14ac:dyDescent="0.55000000000000004">
      <c r="A174" s="251"/>
      <c r="B174" s="252"/>
      <c r="C174" s="74" t="s">
        <v>73</v>
      </c>
      <c r="D174" s="89">
        <f>D153</f>
        <v>0</v>
      </c>
      <c r="E174" s="247"/>
      <c r="F174" s="247"/>
      <c r="G174" s="25">
        <f t="shared" si="32"/>
        <v>0</v>
      </c>
      <c r="H174" s="26"/>
    </row>
    <row r="175" spans="1:11" ht="21.65" hidden="1" customHeight="1" outlineLevel="1" x14ac:dyDescent="0.55000000000000004">
      <c r="A175" s="251"/>
      <c r="B175" s="252"/>
      <c r="C175" s="74" t="s">
        <v>74</v>
      </c>
      <c r="D175" s="89">
        <f>D154</f>
        <v>0</v>
      </c>
      <c r="E175" s="247"/>
      <c r="F175" s="247"/>
      <c r="G175" s="25">
        <f t="shared" si="32"/>
        <v>0</v>
      </c>
      <c r="H175" s="26"/>
    </row>
    <row r="176" spans="1:11" ht="21.65" hidden="1" customHeight="1" outlineLevel="1" x14ac:dyDescent="0.55000000000000004">
      <c r="A176" s="251"/>
      <c r="B176" s="252"/>
      <c r="C176" s="74" t="s">
        <v>75</v>
      </c>
      <c r="D176" s="89">
        <f>D155</f>
        <v>0</v>
      </c>
      <c r="E176" s="247"/>
      <c r="F176" s="247"/>
      <c r="G176" s="25">
        <f t="shared" si="32"/>
        <v>0</v>
      </c>
      <c r="H176" s="26"/>
    </row>
    <row r="177" spans="1:11" ht="21.65" hidden="1" customHeight="1" outlineLevel="1" x14ac:dyDescent="0.55000000000000004">
      <c r="A177" s="251"/>
      <c r="B177" s="252"/>
      <c r="C177" s="128" t="s">
        <v>76</v>
      </c>
      <c r="D177" s="89">
        <f>D156</f>
        <v>0</v>
      </c>
      <c r="E177" s="247"/>
      <c r="F177" s="247"/>
      <c r="G177" s="25">
        <f t="shared" si="32"/>
        <v>0</v>
      </c>
      <c r="H177" s="26"/>
    </row>
    <row r="178" spans="1:11" ht="21.65" hidden="1" customHeight="1" outlineLevel="1" x14ac:dyDescent="0.55000000000000004">
      <c r="A178" s="253"/>
      <c r="B178" s="254"/>
      <c r="C178" s="75" t="s">
        <v>77</v>
      </c>
      <c r="D178" s="98">
        <f>D157</f>
        <v>0</v>
      </c>
      <c r="E178" s="248"/>
      <c r="F178" s="248"/>
      <c r="G178" s="84">
        <f t="shared" si="32"/>
        <v>0</v>
      </c>
      <c r="H178" s="31"/>
    </row>
    <row r="179" spans="1:11" collapsed="1" x14ac:dyDescent="0.55000000000000004">
      <c r="K179" s="220" t="s">
        <v>84</v>
      </c>
    </row>
    <row r="180" spans="1:11" x14ac:dyDescent="0.55000000000000004">
      <c r="K180" s="220"/>
    </row>
    <row r="181" spans="1:11" ht="24" customHeight="1" x14ac:dyDescent="0.55000000000000004">
      <c r="A181" s="221" t="s">
        <v>66</v>
      </c>
      <c r="B181" s="221"/>
      <c r="K181" s="99">
        <v>1</v>
      </c>
    </row>
    <row r="182" spans="1:11" x14ac:dyDescent="0.55000000000000004">
      <c r="A182" s="222"/>
      <c r="B182" s="222"/>
    </row>
    <row r="183" spans="1:11" ht="25.25" customHeight="1" x14ac:dyDescent="0.55000000000000004">
      <c r="A183" s="220" t="s">
        <v>51</v>
      </c>
      <c r="B183" s="220" t="s">
        <v>52</v>
      </c>
      <c r="C183" s="220"/>
      <c r="D183" s="220"/>
      <c r="E183" s="232" t="s">
        <v>20</v>
      </c>
      <c r="F183" s="233" t="s">
        <v>17</v>
      </c>
      <c r="G183" s="234" t="s">
        <v>18</v>
      </c>
      <c r="H183" s="259" t="s">
        <v>4</v>
      </c>
      <c r="I183" s="218"/>
      <c r="J183" s="260"/>
      <c r="K183" s="235" t="s">
        <v>19</v>
      </c>
    </row>
    <row r="184" spans="1:11" ht="39" customHeight="1" thickBot="1" x14ac:dyDescent="0.6">
      <c r="A184" s="220"/>
      <c r="B184" s="220"/>
      <c r="C184" s="220"/>
      <c r="D184" s="220"/>
      <c r="E184" s="232"/>
      <c r="F184" s="233"/>
      <c r="G184" s="234"/>
      <c r="H184" s="106" t="s">
        <v>26</v>
      </c>
      <c r="I184" s="65" t="s">
        <v>27</v>
      </c>
      <c r="J184" s="66" t="s">
        <v>60</v>
      </c>
      <c r="K184" s="235"/>
    </row>
    <row r="185" spans="1:11" ht="21.65" customHeight="1" x14ac:dyDescent="0.55000000000000004">
      <c r="A185" s="129" t="s">
        <v>37</v>
      </c>
      <c r="B185" s="284" t="str">
        <f t="shared" ref="B185:B193" si="33">D159</f>
        <v>米国（USD)</v>
      </c>
      <c r="C185" s="285" t="str">
        <f>C164</f>
        <v>(6)</v>
      </c>
      <c r="D185" s="59" t="s">
        <v>22</v>
      </c>
      <c r="E185" s="31">
        <f t="shared" ref="E185:E204" si="34">G12</f>
        <v>112582</v>
      </c>
      <c r="F185" s="60">
        <f t="shared" ref="F185:F204" si="35">G33</f>
        <v>209925</v>
      </c>
      <c r="G185" s="60">
        <f t="shared" ref="G185:G204" si="36">G96</f>
        <v>120000</v>
      </c>
      <c r="H185" s="60">
        <f t="shared" ref="H185:H204" si="37">G54</f>
        <v>0</v>
      </c>
      <c r="I185" s="61">
        <f t="shared" ref="I185:I204" si="38">G117</f>
        <v>425000</v>
      </c>
      <c r="J185" s="67">
        <f>H185+I185</f>
        <v>425000</v>
      </c>
      <c r="K185" s="31">
        <f t="shared" ref="K185:K204" si="39">SUM(E185:I185)</f>
        <v>867507</v>
      </c>
    </row>
    <row r="186" spans="1:11" ht="21.65" customHeight="1" x14ac:dyDescent="0.55000000000000004">
      <c r="A186" s="130" t="s">
        <v>39</v>
      </c>
      <c r="B186" s="282" t="str">
        <f t="shared" si="33"/>
        <v>欧州（EUR）</v>
      </c>
      <c r="C186" s="283" t="str">
        <f>C165</f>
        <v>(7)</v>
      </c>
      <c r="D186" s="10" t="s">
        <v>22</v>
      </c>
      <c r="E186" s="13">
        <f t="shared" si="34"/>
        <v>721790</v>
      </c>
      <c r="F186" s="14">
        <f t="shared" si="35"/>
        <v>338200</v>
      </c>
      <c r="G186" s="14">
        <f t="shared" si="36"/>
        <v>145000</v>
      </c>
      <c r="H186" s="14">
        <f t="shared" si="37"/>
        <v>0</v>
      </c>
      <c r="I186" s="15">
        <f t="shared" si="38"/>
        <v>0</v>
      </c>
      <c r="J186" s="67">
        <f t="shared" ref="J186:J194" si="40">H186+I186</f>
        <v>0</v>
      </c>
      <c r="K186" s="13">
        <f t="shared" si="39"/>
        <v>1204990</v>
      </c>
    </row>
    <row r="187" spans="1:11" ht="21.65" customHeight="1" x14ac:dyDescent="0.55000000000000004">
      <c r="A187" s="130" t="s">
        <v>41</v>
      </c>
      <c r="B187" s="284" t="str">
        <f t="shared" si="33"/>
        <v>韓国（USD)</v>
      </c>
      <c r="C187" s="285" t="str">
        <f t="shared" ref="C187:C189" si="41">C166</f>
        <v>(8)</v>
      </c>
      <c r="D187" s="10" t="s">
        <v>22</v>
      </c>
      <c r="E187" s="13">
        <f t="shared" si="34"/>
        <v>60840</v>
      </c>
      <c r="F187" s="14">
        <f t="shared" si="35"/>
        <v>107991</v>
      </c>
      <c r="G187" s="14">
        <f t="shared" si="36"/>
        <v>115000</v>
      </c>
      <c r="H187" s="14">
        <f t="shared" si="37"/>
        <v>89739</v>
      </c>
      <c r="I187" s="15">
        <f t="shared" si="38"/>
        <v>0</v>
      </c>
      <c r="J187" s="67">
        <f t="shared" si="40"/>
        <v>89739</v>
      </c>
      <c r="K187" s="13">
        <f t="shared" si="39"/>
        <v>373570</v>
      </c>
    </row>
    <row r="188" spans="1:11" ht="21.65" customHeight="1" x14ac:dyDescent="0.55000000000000004">
      <c r="A188" s="130" t="s">
        <v>43</v>
      </c>
      <c r="B188" s="282">
        <f t="shared" si="33"/>
        <v>0</v>
      </c>
      <c r="C188" s="283" t="str">
        <f t="shared" si="41"/>
        <v>(9)</v>
      </c>
      <c r="D188" s="10" t="s">
        <v>22</v>
      </c>
      <c r="E188" s="13">
        <f t="shared" si="34"/>
        <v>0</v>
      </c>
      <c r="F188" s="14">
        <f t="shared" si="35"/>
        <v>0</v>
      </c>
      <c r="G188" s="14">
        <f t="shared" si="36"/>
        <v>0</v>
      </c>
      <c r="H188" s="14">
        <f t="shared" si="37"/>
        <v>0</v>
      </c>
      <c r="I188" s="15">
        <f t="shared" si="38"/>
        <v>0</v>
      </c>
      <c r="J188" s="67">
        <f t="shared" si="40"/>
        <v>0</v>
      </c>
      <c r="K188" s="13">
        <f t="shared" si="39"/>
        <v>0</v>
      </c>
    </row>
    <row r="189" spans="1:11" ht="21.65" customHeight="1" x14ac:dyDescent="0.55000000000000004">
      <c r="A189" s="130" t="s">
        <v>44</v>
      </c>
      <c r="B189" s="284">
        <f t="shared" si="33"/>
        <v>0</v>
      </c>
      <c r="C189" s="285" t="str">
        <f t="shared" si="41"/>
        <v>(10)</v>
      </c>
      <c r="D189" s="10" t="s">
        <v>22</v>
      </c>
      <c r="E189" s="13">
        <f t="shared" si="34"/>
        <v>0</v>
      </c>
      <c r="F189" s="14">
        <f t="shared" si="35"/>
        <v>0</v>
      </c>
      <c r="G189" s="14">
        <f t="shared" si="36"/>
        <v>0</v>
      </c>
      <c r="H189" s="14">
        <f t="shared" si="37"/>
        <v>0</v>
      </c>
      <c r="I189" s="15">
        <f t="shared" si="38"/>
        <v>0</v>
      </c>
      <c r="J189" s="67">
        <f t="shared" si="40"/>
        <v>0</v>
      </c>
      <c r="K189" s="13">
        <f t="shared" si="39"/>
        <v>0</v>
      </c>
    </row>
    <row r="190" spans="1:11" ht="21.65" customHeight="1" x14ac:dyDescent="0.55000000000000004">
      <c r="A190" s="130" t="s">
        <v>45</v>
      </c>
      <c r="B190" s="282">
        <f t="shared" si="33"/>
        <v>0</v>
      </c>
      <c r="C190" s="283">
        <f t="shared" ref="C190:C194" si="42">C179</f>
        <v>0</v>
      </c>
      <c r="D190" s="10" t="s">
        <v>22</v>
      </c>
      <c r="E190" s="13">
        <f t="shared" si="34"/>
        <v>0</v>
      </c>
      <c r="F190" s="14">
        <f t="shared" si="35"/>
        <v>0</v>
      </c>
      <c r="G190" s="14">
        <f t="shared" si="36"/>
        <v>0</v>
      </c>
      <c r="H190" s="14">
        <f t="shared" si="37"/>
        <v>0</v>
      </c>
      <c r="I190" s="15">
        <f t="shared" si="38"/>
        <v>0</v>
      </c>
      <c r="J190" s="67">
        <f t="shared" si="40"/>
        <v>0</v>
      </c>
      <c r="K190" s="13">
        <f t="shared" si="39"/>
        <v>0</v>
      </c>
    </row>
    <row r="191" spans="1:11" ht="21.65" customHeight="1" x14ac:dyDescent="0.55000000000000004">
      <c r="A191" s="130" t="s">
        <v>46</v>
      </c>
      <c r="B191" s="284">
        <f t="shared" si="33"/>
        <v>0</v>
      </c>
      <c r="C191" s="285">
        <f t="shared" si="42"/>
        <v>0</v>
      </c>
      <c r="D191" s="10" t="s">
        <v>22</v>
      </c>
      <c r="E191" s="13">
        <f t="shared" si="34"/>
        <v>0</v>
      </c>
      <c r="F191" s="14">
        <f t="shared" si="35"/>
        <v>0</v>
      </c>
      <c r="G191" s="14">
        <f t="shared" si="36"/>
        <v>0</v>
      </c>
      <c r="H191" s="14">
        <f t="shared" si="37"/>
        <v>0</v>
      </c>
      <c r="I191" s="15">
        <f t="shared" si="38"/>
        <v>0</v>
      </c>
      <c r="J191" s="67">
        <f t="shared" si="40"/>
        <v>0</v>
      </c>
      <c r="K191" s="13">
        <f t="shared" si="39"/>
        <v>0</v>
      </c>
    </row>
    <row r="192" spans="1:11" ht="21.65" customHeight="1" x14ac:dyDescent="0.55000000000000004">
      <c r="A192" s="130" t="s">
        <v>47</v>
      </c>
      <c r="B192" s="282">
        <f t="shared" si="33"/>
        <v>0</v>
      </c>
      <c r="C192" s="283">
        <f t="shared" si="42"/>
        <v>0</v>
      </c>
      <c r="D192" s="10" t="s">
        <v>22</v>
      </c>
      <c r="E192" s="13">
        <f t="shared" si="34"/>
        <v>0</v>
      </c>
      <c r="F192" s="14">
        <f t="shared" si="35"/>
        <v>0</v>
      </c>
      <c r="G192" s="14">
        <f t="shared" si="36"/>
        <v>0</v>
      </c>
      <c r="H192" s="14">
        <f t="shared" si="37"/>
        <v>0</v>
      </c>
      <c r="I192" s="15">
        <f t="shared" si="38"/>
        <v>0</v>
      </c>
      <c r="J192" s="67">
        <f t="shared" si="40"/>
        <v>0</v>
      </c>
      <c r="K192" s="13">
        <f t="shared" si="39"/>
        <v>0</v>
      </c>
    </row>
    <row r="193" spans="1:11" ht="21.65" customHeight="1" x14ac:dyDescent="0.55000000000000004">
      <c r="A193" s="130" t="s">
        <v>48</v>
      </c>
      <c r="B193" s="284">
        <f t="shared" si="33"/>
        <v>0</v>
      </c>
      <c r="C193" s="285">
        <f t="shared" si="42"/>
        <v>0</v>
      </c>
      <c r="D193" s="10" t="s">
        <v>22</v>
      </c>
      <c r="E193" s="13">
        <f t="shared" si="34"/>
        <v>0</v>
      </c>
      <c r="F193" s="14">
        <f t="shared" si="35"/>
        <v>0</v>
      </c>
      <c r="G193" s="14">
        <f t="shared" si="36"/>
        <v>0</v>
      </c>
      <c r="H193" s="14">
        <f t="shared" si="37"/>
        <v>0</v>
      </c>
      <c r="I193" s="15">
        <f t="shared" si="38"/>
        <v>0</v>
      </c>
      <c r="J193" s="67">
        <f t="shared" si="40"/>
        <v>0</v>
      </c>
      <c r="K193" s="13">
        <f t="shared" si="39"/>
        <v>0</v>
      </c>
    </row>
    <row r="194" spans="1:11" ht="21.65" customHeight="1" thickBot="1" x14ac:dyDescent="0.6">
      <c r="A194" s="130" t="s">
        <v>49</v>
      </c>
      <c r="B194" s="284">
        <f t="shared" ref="B194" si="43">D168</f>
        <v>0</v>
      </c>
      <c r="C194" s="285">
        <f t="shared" si="42"/>
        <v>0</v>
      </c>
      <c r="D194" s="10" t="s">
        <v>22</v>
      </c>
      <c r="E194" s="13">
        <f t="shared" si="34"/>
        <v>0</v>
      </c>
      <c r="F194" s="14">
        <f t="shared" si="35"/>
        <v>0</v>
      </c>
      <c r="G194" s="30">
        <f t="shared" si="36"/>
        <v>0</v>
      </c>
      <c r="H194" s="14">
        <f t="shared" si="37"/>
        <v>0</v>
      </c>
      <c r="I194" s="15">
        <f t="shared" si="38"/>
        <v>0</v>
      </c>
      <c r="J194" s="67">
        <f t="shared" si="40"/>
        <v>0</v>
      </c>
      <c r="K194" s="13">
        <f t="shared" si="39"/>
        <v>0</v>
      </c>
    </row>
    <row r="195" spans="1:11" ht="21.65" hidden="1" customHeight="1" outlineLevel="1" x14ac:dyDescent="0.55000000000000004">
      <c r="A195" s="130" t="s">
        <v>68</v>
      </c>
      <c r="B195" s="284">
        <f t="shared" ref="B195:B203" si="44">D169</f>
        <v>0</v>
      </c>
      <c r="C195" s="285" t="str">
        <f>C174</f>
        <v>(16)</v>
      </c>
      <c r="D195" s="10" t="s">
        <v>22</v>
      </c>
      <c r="E195" s="31">
        <f t="shared" si="34"/>
        <v>0</v>
      </c>
      <c r="F195" s="60">
        <f t="shared" si="35"/>
        <v>0</v>
      </c>
      <c r="G195" s="60">
        <f t="shared" si="36"/>
        <v>0</v>
      </c>
      <c r="H195" s="60">
        <f t="shared" si="37"/>
        <v>0</v>
      </c>
      <c r="I195" s="61">
        <f t="shared" si="38"/>
        <v>0</v>
      </c>
      <c r="J195" s="67">
        <f>H195+I195</f>
        <v>0</v>
      </c>
      <c r="K195" s="13">
        <f>SUM(E195:I195)</f>
        <v>0</v>
      </c>
    </row>
    <row r="196" spans="1:11" ht="21.65" hidden="1" customHeight="1" outlineLevel="1" x14ac:dyDescent="0.55000000000000004">
      <c r="A196" s="130" t="s">
        <v>69</v>
      </c>
      <c r="B196" s="282">
        <f t="shared" si="44"/>
        <v>0</v>
      </c>
      <c r="C196" s="283" t="str">
        <f>C175</f>
        <v>(17)</v>
      </c>
      <c r="D196" s="10" t="s">
        <v>22</v>
      </c>
      <c r="E196" s="13">
        <f t="shared" si="34"/>
        <v>0</v>
      </c>
      <c r="F196" s="14">
        <f t="shared" si="35"/>
        <v>0</v>
      </c>
      <c r="G196" s="14">
        <f t="shared" si="36"/>
        <v>0</v>
      </c>
      <c r="H196" s="14">
        <f t="shared" si="37"/>
        <v>0</v>
      </c>
      <c r="I196" s="15">
        <f t="shared" si="38"/>
        <v>0</v>
      </c>
      <c r="J196" s="67">
        <f t="shared" ref="J196:J204" si="45">H196+I196</f>
        <v>0</v>
      </c>
      <c r="K196" s="13">
        <f t="shared" si="39"/>
        <v>0</v>
      </c>
    </row>
    <row r="197" spans="1:11" ht="21.65" hidden="1" customHeight="1" outlineLevel="1" x14ac:dyDescent="0.55000000000000004">
      <c r="A197" s="130" t="s">
        <v>70</v>
      </c>
      <c r="B197" s="284">
        <f t="shared" si="44"/>
        <v>0</v>
      </c>
      <c r="C197" s="285" t="str">
        <f t="shared" ref="C197:C199" si="46">C176</f>
        <v>(18)</v>
      </c>
      <c r="D197" s="10" t="s">
        <v>22</v>
      </c>
      <c r="E197" s="13">
        <f t="shared" si="34"/>
        <v>0</v>
      </c>
      <c r="F197" s="14">
        <f t="shared" si="35"/>
        <v>0</v>
      </c>
      <c r="G197" s="14">
        <f t="shared" si="36"/>
        <v>0</v>
      </c>
      <c r="H197" s="14">
        <f t="shared" si="37"/>
        <v>0</v>
      </c>
      <c r="I197" s="15">
        <f t="shared" si="38"/>
        <v>0</v>
      </c>
      <c r="J197" s="67">
        <f t="shared" si="45"/>
        <v>0</v>
      </c>
      <c r="K197" s="13">
        <f t="shared" si="39"/>
        <v>0</v>
      </c>
    </row>
    <row r="198" spans="1:11" ht="21.65" hidden="1" customHeight="1" outlineLevel="1" x14ac:dyDescent="0.55000000000000004">
      <c r="A198" s="130" t="s">
        <v>71</v>
      </c>
      <c r="B198" s="282">
        <f t="shared" si="44"/>
        <v>0</v>
      </c>
      <c r="C198" s="283" t="str">
        <f t="shared" si="46"/>
        <v>(19)</v>
      </c>
      <c r="D198" s="10" t="s">
        <v>22</v>
      </c>
      <c r="E198" s="13">
        <f t="shared" si="34"/>
        <v>0</v>
      </c>
      <c r="F198" s="14">
        <f t="shared" si="35"/>
        <v>0</v>
      </c>
      <c r="G198" s="14">
        <f t="shared" si="36"/>
        <v>0</v>
      </c>
      <c r="H198" s="14">
        <f t="shared" si="37"/>
        <v>0</v>
      </c>
      <c r="I198" s="15">
        <f t="shared" si="38"/>
        <v>0</v>
      </c>
      <c r="J198" s="67">
        <f t="shared" si="45"/>
        <v>0</v>
      </c>
      <c r="K198" s="13">
        <f t="shared" si="39"/>
        <v>0</v>
      </c>
    </row>
    <row r="199" spans="1:11" ht="21.65" hidden="1" customHeight="1" outlineLevel="1" x14ac:dyDescent="0.55000000000000004">
      <c r="A199" s="130" t="s">
        <v>72</v>
      </c>
      <c r="B199" s="284">
        <f t="shared" si="44"/>
        <v>0</v>
      </c>
      <c r="C199" s="285" t="str">
        <f t="shared" si="46"/>
        <v>(20)</v>
      </c>
      <c r="D199" s="10" t="s">
        <v>22</v>
      </c>
      <c r="E199" s="13">
        <f t="shared" si="34"/>
        <v>0</v>
      </c>
      <c r="F199" s="14">
        <f t="shared" si="35"/>
        <v>0</v>
      </c>
      <c r="G199" s="14">
        <f t="shared" si="36"/>
        <v>0</v>
      </c>
      <c r="H199" s="14">
        <f t="shared" si="37"/>
        <v>0</v>
      </c>
      <c r="I199" s="15">
        <f t="shared" si="38"/>
        <v>0</v>
      </c>
      <c r="J199" s="67">
        <f t="shared" si="45"/>
        <v>0</v>
      </c>
      <c r="K199" s="13">
        <f t="shared" si="39"/>
        <v>0</v>
      </c>
    </row>
    <row r="200" spans="1:11" ht="21.65" hidden="1" customHeight="1" outlineLevel="1" x14ac:dyDescent="0.55000000000000004">
      <c r="A200" s="130" t="s">
        <v>73</v>
      </c>
      <c r="B200" s="282">
        <f t="shared" si="44"/>
        <v>0</v>
      </c>
      <c r="C200" s="283" t="str">
        <f t="shared" ref="C200:C204" si="47">C189</f>
        <v>(10)</v>
      </c>
      <c r="D200" s="10" t="s">
        <v>22</v>
      </c>
      <c r="E200" s="13">
        <f t="shared" si="34"/>
        <v>0</v>
      </c>
      <c r="F200" s="14">
        <f t="shared" si="35"/>
        <v>0</v>
      </c>
      <c r="G200" s="14">
        <f t="shared" si="36"/>
        <v>0</v>
      </c>
      <c r="H200" s="14">
        <f t="shared" si="37"/>
        <v>0</v>
      </c>
      <c r="I200" s="15">
        <f t="shared" si="38"/>
        <v>0</v>
      </c>
      <c r="J200" s="67">
        <f t="shared" si="45"/>
        <v>0</v>
      </c>
      <c r="K200" s="13">
        <f t="shared" si="39"/>
        <v>0</v>
      </c>
    </row>
    <row r="201" spans="1:11" ht="21.65" hidden="1" customHeight="1" outlineLevel="1" x14ac:dyDescent="0.55000000000000004">
      <c r="A201" s="130" t="s">
        <v>74</v>
      </c>
      <c r="B201" s="284">
        <f t="shared" si="44"/>
        <v>0</v>
      </c>
      <c r="C201" s="285">
        <f t="shared" si="47"/>
        <v>0</v>
      </c>
      <c r="D201" s="10" t="s">
        <v>22</v>
      </c>
      <c r="E201" s="13">
        <f t="shared" si="34"/>
        <v>0</v>
      </c>
      <c r="F201" s="14">
        <f t="shared" si="35"/>
        <v>0</v>
      </c>
      <c r="G201" s="14">
        <f t="shared" si="36"/>
        <v>0</v>
      </c>
      <c r="H201" s="14">
        <f t="shared" si="37"/>
        <v>0</v>
      </c>
      <c r="I201" s="15">
        <f t="shared" si="38"/>
        <v>0</v>
      </c>
      <c r="J201" s="67">
        <f t="shared" si="45"/>
        <v>0</v>
      </c>
      <c r="K201" s="13">
        <f t="shared" si="39"/>
        <v>0</v>
      </c>
    </row>
    <row r="202" spans="1:11" ht="21.65" hidden="1" customHeight="1" outlineLevel="1" x14ac:dyDescent="0.55000000000000004">
      <c r="A202" s="130" t="s">
        <v>75</v>
      </c>
      <c r="B202" s="282">
        <f t="shared" si="44"/>
        <v>0</v>
      </c>
      <c r="C202" s="283">
        <f t="shared" si="47"/>
        <v>0</v>
      </c>
      <c r="D202" s="10" t="s">
        <v>22</v>
      </c>
      <c r="E202" s="13">
        <f t="shared" si="34"/>
        <v>0</v>
      </c>
      <c r="F202" s="14">
        <f t="shared" si="35"/>
        <v>0</v>
      </c>
      <c r="G202" s="14">
        <f t="shared" si="36"/>
        <v>0</v>
      </c>
      <c r="H202" s="14">
        <f t="shared" si="37"/>
        <v>0</v>
      </c>
      <c r="I202" s="15">
        <f t="shared" si="38"/>
        <v>0</v>
      </c>
      <c r="J202" s="67">
        <f t="shared" si="45"/>
        <v>0</v>
      </c>
      <c r="K202" s="13">
        <f t="shared" si="39"/>
        <v>0</v>
      </c>
    </row>
    <row r="203" spans="1:11" ht="21.65" hidden="1" customHeight="1" outlineLevel="1" x14ac:dyDescent="0.55000000000000004">
      <c r="A203" s="130" t="s">
        <v>76</v>
      </c>
      <c r="B203" s="284">
        <f t="shared" si="44"/>
        <v>0</v>
      </c>
      <c r="C203" s="285">
        <f t="shared" si="47"/>
        <v>0</v>
      </c>
      <c r="D203" s="10" t="s">
        <v>22</v>
      </c>
      <c r="E203" s="13">
        <f t="shared" si="34"/>
        <v>0</v>
      </c>
      <c r="F203" s="14">
        <f t="shared" si="35"/>
        <v>0</v>
      </c>
      <c r="G203" s="14">
        <f t="shared" si="36"/>
        <v>0</v>
      </c>
      <c r="H203" s="14">
        <f t="shared" si="37"/>
        <v>0</v>
      </c>
      <c r="I203" s="15">
        <f t="shared" si="38"/>
        <v>0</v>
      </c>
      <c r="J203" s="67">
        <f t="shared" si="45"/>
        <v>0</v>
      </c>
      <c r="K203" s="13">
        <f t="shared" si="39"/>
        <v>0</v>
      </c>
    </row>
    <row r="204" spans="1:11" ht="21.65" hidden="1" customHeight="1" outlineLevel="1" thickBot="1" x14ac:dyDescent="0.6">
      <c r="A204" s="131" t="s">
        <v>77</v>
      </c>
      <c r="B204" s="284">
        <f t="shared" ref="B204" si="48">D178</f>
        <v>0</v>
      </c>
      <c r="C204" s="285">
        <f t="shared" si="47"/>
        <v>0</v>
      </c>
      <c r="D204" s="11" t="s">
        <v>22</v>
      </c>
      <c r="E204" s="13">
        <f t="shared" si="34"/>
        <v>0</v>
      </c>
      <c r="F204" s="14">
        <f t="shared" si="35"/>
        <v>0</v>
      </c>
      <c r="G204" s="30">
        <f t="shared" si="36"/>
        <v>0</v>
      </c>
      <c r="H204" s="14">
        <f t="shared" si="37"/>
        <v>0</v>
      </c>
      <c r="I204" s="15">
        <f t="shared" si="38"/>
        <v>0</v>
      </c>
      <c r="J204" s="67">
        <f t="shared" si="45"/>
        <v>0</v>
      </c>
      <c r="K204" s="17">
        <f t="shared" si="39"/>
        <v>0</v>
      </c>
    </row>
    <row r="205" spans="1:11" ht="21.65" customHeight="1" collapsed="1" thickTop="1" x14ac:dyDescent="0.55000000000000004">
      <c r="A205" s="196" t="s">
        <v>21</v>
      </c>
      <c r="B205" s="197"/>
      <c r="C205" s="198"/>
      <c r="D205" s="133" t="s">
        <v>22</v>
      </c>
      <c r="E205" s="62">
        <f>SUM(E185:E204)</f>
        <v>895212</v>
      </c>
      <c r="F205" s="62">
        <f t="shared" ref="F205:J205" si="49">SUM(F185:F204)</f>
        <v>656116</v>
      </c>
      <c r="G205" s="62">
        <f t="shared" si="49"/>
        <v>380000</v>
      </c>
      <c r="H205" s="62">
        <f t="shared" si="49"/>
        <v>89739</v>
      </c>
      <c r="I205" s="62">
        <f t="shared" si="49"/>
        <v>425000</v>
      </c>
      <c r="J205" s="62">
        <f t="shared" si="49"/>
        <v>514739</v>
      </c>
      <c r="K205" s="21">
        <f>SUM(K185:K204)</f>
        <v>2446067</v>
      </c>
    </row>
    <row r="206" spans="1:11" ht="21.65" customHeight="1" thickBot="1" x14ac:dyDescent="0.6">
      <c r="A206" s="193" t="s">
        <v>23</v>
      </c>
      <c r="B206" s="194"/>
      <c r="C206" s="195"/>
      <c r="D206" s="11" t="s">
        <v>22</v>
      </c>
      <c r="E206" s="22">
        <f>E205*K181</f>
        <v>895212</v>
      </c>
      <c r="F206" s="18">
        <f>F205*K181</f>
        <v>656116</v>
      </c>
      <c r="G206" s="18">
        <f>G205*K181</f>
        <v>380000</v>
      </c>
      <c r="H206" s="63">
        <f>H205*K181</f>
        <v>89739</v>
      </c>
      <c r="I206" s="64">
        <f>I205*K181</f>
        <v>425000</v>
      </c>
      <c r="J206" s="68">
        <f>H206+I206</f>
        <v>514739</v>
      </c>
      <c r="K206" s="17">
        <f>K205*K181</f>
        <v>2446067</v>
      </c>
    </row>
    <row r="207" spans="1:11" ht="21.65" customHeight="1" thickTop="1" x14ac:dyDescent="0.55000000000000004">
      <c r="A207" s="184" t="s">
        <v>25</v>
      </c>
      <c r="B207" s="185"/>
      <c r="C207" s="186"/>
      <c r="D207" s="12" t="s">
        <v>22</v>
      </c>
      <c r="E207" s="229"/>
      <c r="F207" s="230"/>
      <c r="G207" s="230"/>
      <c r="H207" s="230"/>
      <c r="I207" s="230"/>
      <c r="J207" s="231"/>
      <c r="K207" s="20">
        <f>ROUNDDOWN(K206/1,0)</f>
        <v>2446067</v>
      </c>
    </row>
    <row r="208" spans="1:11" ht="21.65" customHeight="1" x14ac:dyDescent="0.55000000000000004">
      <c r="A208" s="187"/>
      <c r="B208" s="188"/>
      <c r="C208" s="189"/>
      <c r="D208" s="59" t="s">
        <v>59</v>
      </c>
      <c r="E208" s="199"/>
      <c r="F208" s="200"/>
      <c r="G208" s="200"/>
      <c r="H208" s="200"/>
      <c r="I208" s="200"/>
      <c r="J208" s="201"/>
      <c r="K208" s="111">
        <f>ROUNDDOWN(K207/2,0)</f>
        <v>1223033</v>
      </c>
    </row>
    <row r="209" spans="1:11" ht="21.65" customHeight="1" x14ac:dyDescent="0.55000000000000004">
      <c r="A209" s="190"/>
      <c r="B209" s="191"/>
      <c r="C209" s="192"/>
      <c r="D209" s="10" t="s">
        <v>24</v>
      </c>
      <c r="E209" s="199"/>
      <c r="F209" s="200"/>
      <c r="G209" s="200"/>
      <c r="H209" s="200"/>
      <c r="I209" s="200"/>
      <c r="J209" s="201"/>
      <c r="K209" s="100"/>
    </row>
    <row r="210" spans="1:11" ht="21.65" customHeight="1" x14ac:dyDescent="0.55000000000000004">
      <c r="A210" s="182" t="s">
        <v>64</v>
      </c>
      <c r="B210" s="182"/>
      <c r="C210" s="182"/>
      <c r="D210" s="183"/>
      <c r="E210" s="179"/>
      <c r="F210" s="180"/>
      <c r="G210" s="180"/>
      <c r="H210" s="180"/>
      <c r="I210" s="180"/>
      <c r="J210" s="181"/>
      <c r="K210" s="118">
        <f>TRUNC(MIN(K208,K209))</f>
        <v>1223033</v>
      </c>
    </row>
    <row r="214" spans="1:11" x14ac:dyDescent="0.55000000000000004">
      <c r="A214" s="221" t="s">
        <v>65</v>
      </c>
      <c r="B214" s="221"/>
    </row>
    <row r="215" spans="1:11" x14ac:dyDescent="0.55000000000000004">
      <c r="A215" s="222"/>
      <c r="B215" s="222"/>
    </row>
    <row r="216" spans="1:11" ht="55.75" customHeight="1" thickBot="1" x14ac:dyDescent="0.6">
      <c r="A216" s="218" t="s">
        <v>0</v>
      </c>
      <c r="B216" s="218"/>
      <c r="C216" s="219"/>
      <c r="D216" s="219"/>
      <c r="E216" s="9" t="s">
        <v>33</v>
      </c>
      <c r="F216" s="120" t="s">
        <v>34</v>
      </c>
      <c r="G216" s="120" t="s">
        <v>35</v>
      </c>
    </row>
    <row r="217" spans="1:11" ht="36" customHeight="1" x14ac:dyDescent="0.55000000000000004">
      <c r="A217" s="216" t="s">
        <v>30</v>
      </c>
      <c r="B217" s="216"/>
      <c r="C217" s="217"/>
      <c r="D217" s="217"/>
      <c r="E217" s="55">
        <f>E205</f>
        <v>895212</v>
      </c>
      <c r="F217" s="56">
        <f>E206</f>
        <v>895212</v>
      </c>
      <c r="G217" s="56">
        <f>ROUNDDOWN(F217/2,0)</f>
        <v>447606</v>
      </c>
    </row>
    <row r="218" spans="1:11" ht="36" customHeight="1" x14ac:dyDescent="0.55000000000000004">
      <c r="A218" s="220" t="s">
        <v>31</v>
      </c>
      <c r="B218" s="220"/>
      <c r="C218" s="204" t="s">
        <v>2</v>
      </c>
      <c r="D218" s="205"/>
      <c r="E218" s="16">
        <f>F205</f>
        <v>656116</v>
      </c>
      <c r="F218" s="14">
        <f>F206</f>
        <v>656116</v>
      </c>
      <c r="G218" s="14">
        <f>ROUNDDOWN(F218/2,0)</f>
        <v>328058</v>
      </c>
    </row>
    <row r="219" spans="1:11" ht="36" customHeight="1" x14ac:dyDescent="0.55000000000000004">
      <c r="A219" s="220"/>
      <c r="B219" s="220"/>
      <c r="C219" s="204" t="s">
        <v>3</v>
      </c>
      <c r="D219" s="205"/>
      <c r="E219" s="16">
        <f>G205</f>
        <v>380000</v>
      </c>
      <c r="F219" s="14">
        <f>G206</f>
        <v>380000</v>
      </c>
      <c r="G219" s="14">
        <f>ROUNDDOWN(F219/2,0)</f>
        <v>190000</v>
      </c>
    </row>
    <row r="220" spans="1:11" ht="36" customHeight="1" thickBot="1" x14ac:dyDescent="0.6">
      <c r="A220" s="218" t="s">
        <v>32</v>
      </c>
      <c r="B220" s="218"/>
      <c r="C220" s="219"/>
      <c r="D220" s="219"/>
      <c r="E220" s="19">
        <f>H205+I205</f>
        <v>514739</v>
      </c>
      <c r="F220" s="18">
        <f>H206+I206</f>
        <v>514739</v>
      </c>
      <c r="G220" s="14">
        <f t="shared" ref="G220" si="50">ROUNDDOWN(F220/2,0)</f>
        <v>257369</v>
      </c>
    </row>
    <row r="221" spans="1:11" ht="36" customHeight="1" x14ac:dyDescent="0.55000000000000004">
      <c r="A221" s="202" t="s">
        <v>29</v>
      </c>
      <c r="B221" s="202"/>
      <c r="C221" s="203"/>
      <c r="D221" s="203"/>
      <c r="E221" s="55">
        <f>SUM(E217:E220)</f>
        <v>2446067</v>
      </c>
      <c r="F221" s="56">
        <f>SUM(F217:F220)</f>
        <v>2446067</v>
      </c>
      <c r="G221" s="56">
        <f>TRUNC(MIN(K208,K209))</f>
        <v>1223033</v>
      </c>
    </row>
    <row r="222" spans="1:11" ht="21.65" customHeight="1" x14ac:dyDescent="0.55000000000000004"/>
    <row r="223" spans="1:11" ht="21.65" customHeight="1" x14ac:dyDescent="0.55000000000000004"/>
    <row r="224" spans="1:11" ht="21.65" customHeight="1" x14ac:dyDescent="0.55000000000000004"/>
    <row r="225" ht="21.65" customHeight="1" x14ac:dyDescent="0.55000000000000004"/>
    <row r="226" ht="21.65" customHeight="1" x14ac:dyDescent="0.55000000000000004"/>
    <row r="227" ht="21.65" customHeight="1" x14ac:dyDescent="0.55000000000000004"/>
    <row r="228" ht="21.65" customHeight="1" x14ac:dyDescent="0.55000000000000004"/>
  </sheetData>
  <mergeCells count="75">
    <mergeCell ref="A220:D220"/>
    <mergeCell ref="A221:D221"/>
    <mergeCell ref="A210:D210"/>
    <mergeCell ref="E210:J210"/>
    <mergeCell ref="A214:B215"/>
    <mergeCell ref="A216:D216"/>
    <mergeCell ref="A217:D217"/>
    <mergeCell ref="A218:B219"/>
    <mergeCell ref="C218:D218"/>
    <mergeCell ref="C219:D219"/>
    <mergeCell ref="A205:C205"/>
    <mergeCell ref="A206:C206"/>
    <mergeCell ref="A207:C209"/>
    <mergeCell ref="E207:J207"/>
    <mergeCell ref="E208:J208"/>
    <mergeCell ref="E209:J209"/>
    <mergeCell ref="B204:C204"/>
    <mergeCell ref="B193:C193"/>
    <mergeCell ref="B194:C194"/>
    <mergeCell ref="B195:C195"/>
    <mergeCell ref="B196:C196"/>
    <mergeCell ref="B197:C197"/>
    <mergeCell ref="B198:C198"/>
    <mergeCell ref="B199:C199"/>
    <mergeCell ref="B200:C200"/>
    <mergeCell ref="B201:C201"/>
    <mergeCell ref="B202:C202"/>
    <mergeCell ref="B203:C203"/>
    <mergeCell ref="B192:C192"/>
    <mergeCell ref="G183:G184"/>
    <mergeCell ref="H183:J183"/>
    <mergeCell ref="K183:K184"/>
    <mergeCell ref="K179:K180"/>
    <mergeCell ref="B185:C185"/>
    <mergeCell ref="B186:C186"/>
    <mergeCell ref="B187:C187"/>
    <mergeCell ref="B188:C188"/>
    <mergeCell ref="B189:C189"/>
    <mergeCell ref="B190:C190"/>
    <mergeCell ref="B191:C191"/>
    <mergeCell ref="C158:D158"/>
    <mergeCell ref="A159:B178"/>
    <mergeCell ref="E159:E178"/>
    <mergeCell ref="F159:F178"/>
    <mergeCell ref="A181:B182"/>
    <mergeCell ref="A96:A158"/>
    <mergeCell ref="B96:B116"/>
    <mergeCell ref="F96:F115"/>
    <mergeCell ref="C116:D116"/>
    <mergeCell ref="B117:B137"/>
    <mergeCell ref="F117:F136"/>
    <mergeCell ref="C137:D137"/>
    <mergeCell ref="B138:B158"/>
    <mergeCell ref="E138:E157"/>
    <mergeCell ref="F138:F157"/>
    <mergeCell ref="A183:A184"/>
    <mergeCell ref="B183:C184"/>
    <mergeCell ref="D183:D184"/>
    <mergeCell ref="E183:E184"/>
    <mergeCell ref="F183:F184"/>
    <mergeCell ref="A7:B7"/>
    <mergeCell ref="C7:H7"/>
    <mergeCell ref="A8:B8"/>
    <mergeCell ref="C8:H8"/>
    <mergeCell ref="A12:A95"/>
    <mergeCell ref="B12:B32"/>
    <mergeCell ref="C32:D32"/>
    <mergeCell ref="B33:B53"/>
    <mergeCell ref="C53:D53"/>
    <mergeCell ref="B54:B74"/>
    <mergeCell ref="C74:D74"/>
    <mergeCell ref="B75:B95"/>
    <mergeCell ref="E75:E94"/>
    <mergeCell ref="F75:F94"/>
    <mergeCell ref="C95:D95"/>
  </mergeCells>
  <phoneticPr fontId="2"/>
  <pageMargins left="0.7" right="0.7" top="0.75" bottom="0.75" header="0.3" footer="0.3"/>
  <pageSetup paperSize="9" orientation="portrait" r:id="rId1"/>
  <ignoredErrors>
    <ignoredError sqref="C13:C14 C12 C16:D168 C1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33777-150A-4864-89CD-ED0001EEC6C4}">
  <sheetPr>
    <tabColor theme="7" tint="0.79998168889431442"/>
  </sheetPr>
  <dimension ref="A1:K228"/>
  <sheetViews>
    <sheetView topLeftCell="A216" zoomScaleNormal="100" workbookViewId="0">
      <selection activeCell="C7" sqref="C7:H7"/>
    </sheetView>
  </sheetViews>
  <sheetFormatPr defaultColWidth="8.83203125" defaultRowHeight="14" outlineLevelRow="1" x14ac:dyDescent="0.55000000000000004"/>
  <cols>
    <col min="1" max="1" width="6" style="1" customWidth="1"/>
    <col min="2" max="2" width="16.9140625" style="1" customWidth="1"/>
    <col min="3" max="3" width="5.6640625" style="1" customWidth="1"/>
    <col min="4" max="11" width="16.9140625" style="1" customWidth="1"/>
    <col min="12" max="12" width="8.9140625" style="1" customWidth="1"/>
    <col min="13" max="13" width="16.9140625" style="1" customWidth="1"/>
    <col min="14" max="14" width="17.1640625" style="1" customWidth="1"/>
    <col min="15" max="16384" width="8.83203125" style="1"/>
  </cols>
  <sheetData>
    <row r="1" spans="1:10" ht="22.25" customHeight="1" x14ac:dyDescent="0.55000000000000004">
      <c r="H1" s="2" t="s">
        <v>53</v>
      </c>
      <c r="J1" s="69" t="s">
        <v>54</v>
      </c>
    </row>
    <row r="2" spans="1:10" ht="26.4" customHeight="1" x14ac:dyDescent="0.55000000000000004">
      <c r="A2" s="161" t="s">
        <v>82</v>
      </c>
      <c r="J2" s="69"/>
    </row>
    <row r="3" spans="1:10" ht="26.4" customHeight="1" x14ac:dyDescent="0.55000000000000004">
      <c r="A3" s="162" t="s">
        <v>83</v>
      </c>
      <c r="B3" s="119"/>
      <c r="J3" s="101"/>
    </row>
    <row r="4" spans="1:10" ht="26.4" customHeight="1" x14ac:dyDescent="0.55000000000000004">
      <c r="A4" s="286"/>
      <c r="B4" s="286"/>
      <c r="C4" s="1" t="s">
        <v>58</v>
      </c>
      <c r="J4" s="101"/>
    </row>
    <row r="5" spans="1:10" ht="8.4" customHeight="1" x14ac:dyDescent="0.55000000000000004">
      <c r="J5" s="101"/>
    </row>
    <row r="6" spans="1:10" ht="27" customHeight="1" x14ac:dyDescent="0.55000000000000004">
      <c r="A6" s="1" t="s">
        <v>57</v>
      </c>
      <c r="J6" s="101"/>
    </row>
    <row r="7" spans="1:10" ht="21.65" customHeight="1" x14ac:dyDescent="0.55000000000000004">
      <c r="A7" s="239" t="s">
        <v>67</v>
      </c>
      <c r="B7" s="239"/>
      <c r="C7" s="287"/>
      <c r="D7" s="287"/>
      <c r="E7" s="287"/>
      <c r="F7" s="287"/>
      <c r="G7" s="287"/>
      <c r="H7" s="287"/>
    </row>
    <row r="8" spans="1:10" ht="21.65" customHeight="1" x14ac:dyDescent="0.55000000000000004">
      <c r="A8" s="239" t="s">
        <v>56</v>
      </c>
      <c r="B8" s="239"/>
      <c r="C8" s="288"/>
      <c r="D8" s="288"/>
      <c r="E8" s="288"/>
      <c r="F8" s="288"/>
      <c r="G8" s="288"/>
      <c r="H8" s="288"/>
    </row>
    <row r="9" spans="1:10" ht="8.4" customHeight="1" x14ac:dyDescent="0.55000000000000004">
      <c r="J9" s="101"/>
    </row>
    <row r="10" spans="1:10" ht="27" customHeight="1" x14ac:dyDescent="0.55000000000000004">
      <c r="A10" s="1" t="s">
        <v>55</v>
      </c>
    </row>
    <row r="11" spans="1:10" ht="38.4" customHeight="1" thickBot="1" x14ac:dyDescent="0.6">
      <c r="A11" s="3"/>
      <c r="B11" s="6" t="s">
        <v>0</v>
      </c>
      <c r="C11" s="58" t="s">
        <v>36</v>
      </c>
      <c r="D11" s="57" t="s">
        <v>11</v>
      </c>
      <c r="E11" s="9" t="s">
        <v>97</v>
      </c>
      <c r="F11" s="121" t="s">
        <v>7</v>
      </c>
      <c r="G11" s="8" t="s">
        <v>9</v>
      </c>
      <c r="H11" s="7" t="s">
        <v>8</v>
      </c>
    </row>
    <row r="12" spans="1:10" ht="21.65" customHeight="1" thickTop="1" x14ac:dyDescent="0.55000000000000004">
      <c r="A12" s="240" t="s">
        <v>5</v>
      </c>
      <c r="B12" s="269" t="s">
        <v>1</v>
      </c>
      <c r="C12" s="71" t="s">
        <v>38</v>
      </c>
      <c r="D12" s="85"/>
      <c r="E12" s="76"/>
      <c r="F12" s="112"/>
      <c r="G12" s="23">
        <f t="shared" ref="G12:G31" si="0">INT(ROUNDDOWN(E12*F12/1,0))</f>
        <v>0</v>
      </c>
      <c r="H12" s="24"/>
    </row>
    <row r="13" spans="1:10" ht="21.65" customHeight="1" x14ac:dyDescent="0.55000000000000004">
      <c r="A13" s="241"/>
      <c r="B13" s="270"/>
      <c r="C13" s="72" t="s">
        <v>40</v>
      </c>
      <c r="D13" s="86"/>
      <c r="E13" s="77"/>
      <c r="F13" s="113"/>
      <c r="G13" s="25">
        <f t="shared" si="0"/>
        <v>0</v>
      </c>
      <c r="H13" s="26"/>
    </row>
    <row r="14" spans="1:10" ht="21.65" customHeight="1" x14ac:dyDescent="0.55000000000000004">
      <c r="A14" s="241"/>
      <c r="B14" s="270"/>
      <c r="C14" s="72" t="s">
        <v>42</v>
      </c>
      <c r="D14" s="86"/>
      <c r="E14" s="77"/>
      <c r="F14" s="113"/>
      <c r="G14" s="25">
        <f t="shared" si="0"/>
        <v>0</v>
      </c>
      <c r="H14" s="26"/>
    </row>
    <row r="15" spans="1:10" ht="21.65" customHeight="1" x14ac:dyDescent="0.55000000000000004">
      <c r="A15" s="241"/>
      <c r="B15" s="270"/>
      <c r="C15" s="72" t="s">
        <v>43</v>
      </c>
      <c r="D15" s="86"/>
      <c r="E15" s="77"/>
      <c r="F15" s="113"/>
      <c r="G15" s="25">
        <f t="shared" si="0"/>
        <v>0</v>
      </c>
      <c r="H15" s="26"/>
    </row>
    <row r="16" spans="1:10" ht="21.65" customHeight="1" x14ac:dyDescent="0.55000000000000004">
      <c r="A16" s="241"/>
      <c r="B16" s="270"/>
      <c r="C16" s="72" t="s">
        <v>44</v>
      </c>
      <c r="D16" s="86"/>
      <c r="E16" s="77"/>
      <c r="F16" s="113"/>
      <c r="G16" s="25">
        <f t="shared" si="0"/>
        <v>0</v>
      </c>
      <c r="H16" s="26"/>
    </row>
    <row r="17" spans="1:8" ht="21.65" customHeight="1" x14ac:dyDescent="0.55000000000000004">
      <c r="A17" s="241"/>
      <c r="B17" s="270"/>
      <c r="C17" s="72" t="s">
        <v>45</v>
      </c>
      <c r="D17" s="86"/>
      <c r="E17" s="77"/>
      <c r="F17" s="113"/>
      <c r="G17" s="25">
        <f t="shared" si="0"/>
        <v>0</v>
      </c>
      <c r="H17" s="26"/>
    </row>
    <row r="18" spans="1:8" ht="21.65" customHeight="1" x14ac:dyDescent="0.55000000000000004">
      <c r="A18" s="241"/>
      <c r="B18" s="270"/>
      <c r="C18" s="72" t="s">
        <v>46</v>
      </c>
      <c r="D18" s="86"/>
      <c r="E18" s="77"/>
      <c r="F18" s="113"/>
      <c r="G18" s="25">
        <f t="shared" si="0"/>
        <v>0</v>
      </c>
      <c r="H18" s="26"/>
    </row>
    <row r="19" spans="1:8" ht="21.65" customHeight="1" x14ac:dyDescent="0.55000000000000004">
      <c r="A19" s="241"/>
      <c r="B19" s="270"/>
      <c r="C19" s="72" t="s">
        <v>47</v>
      </c>
      <c r="D19" s="86"/>
      <c r="E19" s="77"/>
      <c r="F19" s="113"/>
      <c r="G19" s="25">
        <f t="shared" si="0"/>
        <v>0</v>
      </c>
      <c r="H19" s="26"/>
    </row>
    <row r="20" spans="1:8" ht="21.65" customHeight="1" x14ac:dyDescent="0.55000000000000004">
      <c r="A20" s="241"/>
      <c r="B20" s="270"/>
      <c r="C20" s="72" t="s">
        <v>48</v>
      </c>
      <c r="D20" s="86"/>
      <c r="E20" s="77"/>
      <c r="F20" s="113"/>
      <c r="G20" s="25">
        <f t="shared" si="0"/>
        <v>0</v>
      </c>
      <c r="H20" s="26"/>
    </row>
    <row r="21" spans="1:8" ht="21.65" customHeight="1" x14ac:dyDescent="0.55000000000000004">
      <c r="A21" s="241"/>
      <c r="B21" s="270"/>
      <c r="C21" s="122" t="s">
        <v>50</v>
      </c>
      <c r="D21" s="87"/>
      <c r="E21" s="79"/>
      <c r="F21" s="114"/>
      <c r="G21" s="27">
        <f t="shared" si="0"/>
        <v>0</v>
      </c>
      <c r="H21" s="28"/>
    </row>
    <row r="22" spans="1:8" ht="21.65" hidden="1" customHeight="1" outlineLevel="1" x14ac:dyDescent="0.55000000000000004">
      <c r="A22" s="241"/>
      <c r="B22" s="270"/>
      <c r="C22" s="72" t="s">
        <v>68</v>
      </c>
      <c r="D22" s="86"/>
      <c r="E22" s="77"/>
      <c r="F22" s="113"/>
      <c r="G22" s="25">
        <f t="shared" si="0"/>
        <v>0</v>
      </c>
      <c r="H22" s="26"/>
    </row>
    <row r="23" spans="1:8" ht="21.65" hidden="1" customHeight="1" outlineLevel="1" x14ac:dyDescent="0.55000000000000004">
      <c r="A23" s="241"/>
      <c r="B23" s="270"/>
      <c r="C23" s="72" t="s">
        <v>69</v>
      </c>
      <c r="D23" s="86"/>
      <c r="E23" s="77"/>
      <c r="F23" s="113"/>
      <c r="G23" s="25">
        <f t="shared" si="0"/>
        <v>0</v>
      </c>
      <c r="H23" s="26"/>
    </row>
    <row r="24" spans="1:8" ht="21.65" hidden="1" customHeight="1" outlineLevel="1" x14ac:dyDescent="0.55000000000000004">
      <c r="A24" s="241"/>
      <c r="B24" s="270"/>
      <c r="C24" s="72" t="s">
        <v>70</v>
      </c>
      <c r="D24" s="86"/>
      <c r="E24" s="77"/>
      <c r="F24" s="113"/>
      <c r="G24" s="25">
        <f t="shared" si="0"/>
        <v>0</v>
      </c>
      <c r="H24" s="26"/>
    </row>
    <row r="25" spans="1:8" ht="21.65" hidden="1" customHeight="1" outlineLevel="1" x14ac:dyDescent="0.55000000000000004">
      <c r="A25" s="241"/>
      <c r="B25" s="270"/>
      <c r="C25" s="72" t="s">
        <v>71</v>
      </c>
      <c r="D25" s="86"/>
      <c r="E25" s="77"/>
      <c r="F25" s="113"/>
      <c r="G25" s="25">
        <f t="shared" si="0"/>
        <v>0</v>
      </c>
      <c r="H25" s="26"/>
    </row>
    <row r="26" spans="1:8" ht="21.65" hidden="1" customHeight="1" outlineLevel="1" x14ac:dyDescent="0.55000000000000004">
      <c r="A26" s="241"/>
      <c r="B26" s="270"/>
      <c r="C26" s="72" t="s">
        <v>72</v>
      </c>
      <c r="D26" s="86"/>
      <c r="E26" s="77"/>
      <c r="F26" s="113"/>
      <c r="G26" s="25">
        <f t="shared" si="0"/>
        <v>0</v>
      </c>
      <c r="H26" s="26"/>
    </row>
    <row r="27" spans="1:8" ht="21.65" hidden="1" customHeight="1" outlineLevel="1" x14ac:dyDescent="0.55000000000000004">
      <c r="A27" s="241"/>
      <c r="B27" s="270"/>
      <c r="C27" s="72" t="s">
        <v>73</v>
      </c>
      <c r="D27" s="86"/>
      <c r="E27" s="77"/>
      <c r="F27" s="113"/>
      <c r="G27" s="25">
        <f t="shared" si="0"/>
        <v>0</v>
      </c>
      <c r="H27" s="26"/>
    </row>
    <row r="28" spans="1:8" ht="21.65" hidden="1" customHeight="1" outlineLevel="1" x14ac:dyDescent="0.55000000000000004">
      <c r="A28" s="241"/>
      <c r="B28" s="270"/>
      <c r="C28" s="72" t="s">
        <v>74</v>
      </c>
      <c r="D28" s="86"/>
      <c r="E28" s="77"/>
      <c r="F28" s="113"/>
      <c r="G28" s="25">
        <f t="shared" si="0"/>
        <v>0</v>
      </c>
      <c r="H28" s="26"/>
    </row>
    <row r="29" spans="1:8" ht="21.65" hidden="1" customHeight="1" outlineLevel="1" x14ac:dyDescent="0.55000000000000004">
      <c r="A29" s="241"/>
      <c r="B29" s="270"/>
      <c r="C29" s="72" t="s">
        <v>75</v>
      </c>
      <c r="D29" s="86"/>
      <c r="E29" s="77"/>
      <c r="F29" s="113"/>
      <c r="G29" s="25">
        <f t="shared" si="0"/>
        <v>0</v>
      </c>
      <c r="H29" s="26"/>
    </row>
    <row r="30" spans="1:8" ht="21.65" hidden="1" customHeight="1" outlineLevel="1" x14ac:dyDescent="0.55000000000000004">
      <c r="A30" s="241"/>
      <c r="B30" s="270"/>
      <c r="C30" s="72" t="s">
        <v>76</v>
      </c>
      <c r="D30" s="86"/>
      <c r="E30" s="77"/>
      <c r="F30" s="113"/>
      <c r="G30" s="25">
        <f t="shared" si="0"/>
        <v>0</v>
      </c>
      <c r="H30" s="26"/>
    </row>
    <row r="31" spans="1:8" ht="21.65" hidden="1" customHeight="1" outlineLevel="1" x14ac:dyDescent="0.55000000000000004">
      <c r="A31" s="241"/>
      <c r="B31" s="270"/>
      <c r="C31" s="72" t="s">
        <v>77</v>
      </c>
      <c r="D31" s="86"/>
      <c r="E31" s="77"/>
      <c r="F31" s="113"/>
      <c r="G31" s="25">
        <f t="shared" si="0"/>
        <v>0</v>
      </c>
      <c r="H31" s="26"/>
    </row>
    <row r="32" spans="1:8" ht="21.65" customHeight="1" collapsed="1" thickBot="1" x14ac:dyDescent="0.6">
      <c r="A32" s="241"/>
      <c r="B32" s="270"/>
      <c r="C32" s="206" t="s">
        <v>12</v>
      </c>
      <c r="D32" s="207"/>
      <c r="E32" s="123"/>
      <c r="F32" s="124"/>
      <c r="G32" s="125">
        <f>INT(ROUNDDOWN(SUM(G12:G31)/1,0))</f>
        <v>0</v>
      </c>
      <c r="H32" s="126"/>
    </row>
    <row r="33" spans="1:8" ht="21.65" customHeight="1" x14ac:dyDescent="0.55000000000000004">
      <c r="A33" s="241"/>
      <c r="B33" s="271" t="s">
        <v>10</v>
      </c>
      <c r="C33" s="73" t="s">
        <v>37</v>
      </c>
      <c r="D33" s="88">
        <f t="shared" ref="D33:D41" si="1">D12</f>
        <v>0</v>
      </c>
      <c r="E33" s="81"/>
      <c r="F33" s="116"/>
      <c r="G33" s="115">
        <f>INT(ROUNDDOWN(E33*F33/1,0))</f>
        <v>0</v>
      </c>
      <c r="H33" s="29"/>
    </row>
    <row r="34" spans="1:8" ht="21.65" customHeight="1" x14ac:dyDescent="0.55000000000000004">
      <c r="A34" s="241"/>
      <c r="B34" s="272"/>
      <c r="C34" s="74" t="s">
        <v>39</v>
      </c>
      <c r="D34" s="91">
        <f t="shared" si="1"/>
        <v>0</v>
      </c>
      <c r="E34" s="77"/>
      <c r="F34" s="113"/>
      <c r="G34" s="25">
        <f>INT(ROUNDDOWN(E34*F34/1,0))</f>
        <v>0</v>
      </c>
      <c r="H34" s="26"/>
    </row>
    <row r="35" spans="1:8" ht="21.65" customHeight="1" x14ac:dyDescent="0.55000000000000004">
      <c r="A35" s="241"/>
      <c r="B35" s="272"/>
      <c r="C35" s="74" t="s">
        <v>41</v>
      </c>
      <c r="D35" s="91">
        <f t="shared" si="1"/>
        <v>0</v>
      </c>
      <c r="E35" s="77"/>
      <c r="F35" s="113"/>
      <c r="G35" s="25">
        <f t="shared" ref="G35:G52" si="2">INT(ROUNDDOWN(E35*F35/1,0))</f>
        <v>0</v>
      </c>
      <c r="H35" s="26"/>
    </row>
    <row r="36" spans="1:8" ht="21.65" customHeight="1" x14ac:dyDescent="0.55000000000000004">
      <c r="A36" s="241"/>
      <c r="B36" s="272"/>
      <c r="C36" s="74" t="s">
        <v>43</v>
      </c>
      <c r="D36" s="91">
        <f t="shared" si="1"/>
        <v>0</v>
      </c>
      <c r="E36" s="77"/>
      <c r="F36" s="113"/>
      <c r="G36" s="25">
        <f t="shared" si="2"/>
        <v>0</v>
      </c>
      <c r="H36" s="26"/>
    </row>
    <row r="37" spans="1:8" ht="21.65" customHeight="1" x14ac:dyDescent="0.55000000000000004">
      <c r="A37" s="241"/>
      <c r="B37" s="272"/>
      <c r="C37" s="74" t="s">
        <v>44</v>
      </c>
      <c r="D37" s="91">
        <f t="shared" si="1"/>
        <v>0</v>
      </c>
      <c r="E37" s="77"/>
      <c r="F37" s="113"/>
      <c r="G37" s="25">
        <f t="shared" si="2"/>
        <v>0</v>
      </c>
      <c r="H37" s="26"/>
    </row>
    <row r="38" spans="1:8" ht="21.65" customHeight="1" x14ac:dyDescent="0.55000000000000004">
      <c r="A38" s="241"/>
      <c r="B38" s="272"/>
      <c r="C38" s="74" t="s">
        <v>45</v>
      </c>
      <c r="D38" s="91">
        <f t="shared" si="1"/>
        <v>0</v>
      </c>
      <c r="E38" s="77"/>
      <c r="F38" s="113"/>
      <c r="G38" s="25">
        <f t="shared" si="2"/>
        <v>0</v>
      </c>
      <c r="H38" s="26"/>
    </row>
    <row r="39" spans="1:8" ht="21.65" customHeight="1" x14ac:dyDescent="0.55000000000000004">
      <c r="A39" s="241"/>
      <c r="B39" s="272"/>
      <c r="C39" s="74" t="s">
        <v>46</v>
      </c>
      <c r="D39" s="91">
        <f t="shared" si="1"/>
        <v>0</v>
      </c>
      <c r="E39" s="77"/>
      <c r="F39" s="113"/>
      <c r="G39" s="25">
        <f t="shared" si="2"/>
        <v>0</v>
      </c>
      <c r="H39" s="26"/>
    </row>
    <row r="40" spans="1:8" ht="21.65" customHeight="1" x14ac:dyDescent="0.55000000000000004">
      <c r="A40" s="241"/>
      <c r="B40" s="272"/>
      <c r="C40" s="74" t="s">
        <v>47</v>
      </c>
      <c r="D40" s="91">
        <f t="shared" si="1"/>
        <v>0</v>
      </c>
      <c r="E40" s="77"/>
      <c r="F40" s="113"/>
      <c r="G40" s="25">
        <f t="shared" si="2"/>
        <v>0</v>
      </c>
      <c r="H40" s="26"/>
    </row>
    <row r="41" spans="1:8" ht="21.65" customHeight="1" x14ac:dyDescent="0.55000000000000004">
      <c r="A41" s="241"/>
      <c r="B41" s="272"/>
      <c r="C41" s="74" t="s">
        <v>48</v>
      </c>
      <c r="D41" s="91">
        <f t="shared" si="1"/>
        <v>0</v>
      </c>
      <c r="E41" s="77"/>
      <c r="F41" s="113"/>
      <c r="G41" s="25">
        <f t="shared" si="2"/>
        <v>0</v>
      </c>
      <c r="H41" s="26"/>
    </row>
    <row r="42" spans="1:8" ht="21.65" customHeight="1" x14ac:dyDescent="0.55000000000000004">
      <c r="A42" s="241"/>
      <c r="B42" s="272"/>
      <c r="C42" s="127" t="s">
        <v>49</v>
      </c>
      <c r="D42" s="91">
        <f t="shared" ref="D42:D52" si="3">D21</f>
        <v>0</v>
      </c>
      <c r="E42" s="77"/>
      <c r="F42" s="113"/>
      <c r="G42" s="25">
        <f t="shared" si="2"/>
        <v>0</v>
      </c>
      <c r="H42" s="26"/>
    </row>
    <row r="43" spans="1:8" ht="21.65" hidden="1" customHeight="1" outlineLevel="1" x14ac:dyDescent="0.55000000000000004">
      <c r="A43" s="241"/>
      <c r="B43" s="272"/>
      <c r="C43" s="74" t="s">
        <v>68</v>
      </c>
      <c r="D43" s="91">
        <f t="shared" si="3"/>
        <v>0</v>
      </c>
      <c r="E43" s="77"/>
      <c r="F43" s="113"/>
      <c r="G43" s="25">
        <f>INT(ROUNDDOWN(E43*F43/1,0))</f>
        <v>0</v>
      </c>
      <c r="H43" s="26"/>
    </row>
    <row r="44" spans="1:8" ht="21.65" hidden="1" customHeight="1" outlineLevel="1" x14ac:dyDescent="0.55000000000000004">
      <c r="A44" s="241"/>
      <c r="B44" s="272"/>
      <c r="C44" s="74" t="s">
        <v>69</v>
      </c>
      <c r="D44" s="91">
        <f t="shared" si="3"/>
        <v>0</v>
      </c>
      <c r="E44" s="77"/>
      <c r="F44" s="113"/>
      <c r="G44" s="25">
        <f t="shared" si="2"/>
        <v>0</v>
      </c>
      <c r="H44" s="26"/>
    </row>
    <row r="45" spans="1:8" ht="21.65" hidden="1" customHeight="1" outlineLevel="1" x14ac:dyDescent="0.55000000000000004">
      <c r="A45" s="241"/>
      <c r="B45" s="272"/>
      <c r="C45" s="74" t="s">
        <v>70</v>
      </c>
      <c r="D45" s="91">
        <f t="shared" si="3"/>
        <v>0</v>
      </c>
      <c r="E45" s="77"/>
      <c r="F45" s="113"/>
      <c r="G45" s="25">
        <f t="shared" si="2"/>
        <v>0</v>
      </c>
      <c r="H45" s="26"/>
    </row>
    <row r="46" spans="1:8" ht="21.65" hidden="1" customHeight="1" outlineLevel="1" x14ac:dyDescent="0.55000000000000004">
      <c r="A46" s="241"/>
      <c r="B46" s="272"/>
      <c r="C46" s="74" t="s">
        <v>71</v>
      </c>
      <c r="D46" s="91">
        <f t="shared" si="3"/>
        <v>0</v>
      </c>
      <c r="E46" s="77"/>
      <c r="F46" s="113"/>
      <c r="G46" s="25">
        <f t="shared" si="2"/>
        <v>0</v>
      </c>
      <c r="H46" s="26"/>
    </row>
    <row r="47" spans="1:8" ht="21.65" hidden="1" customHeight="1" outlineLevel="1" x14ac:dyDescent="0.55000000000000004">
      <c r="A47" s="241"/>
      <c r="B47" s="272"/>
      <c r="C47" s="74" t="s">
        <v>72</v>
      </c>
      <c r="D47" s="91">
        <f t="shared" si="3"/>
        <v>0</v>
      </c>
      <c r="E47" s="77"/>
      <c r="F47" s="113"/>
      <c r="G47" s="25">
        <f t="shared" si="2"/>
        <v>0</v>
      </c>
      <c r="H47" s="26"/>
    </row>
    <row r="48" spans="1:8" ht="21.65" hidden="1" customHeight="1" outlineLevel="1" x14ac:dyDescent="0.55000000000000004">
      <c r="A48" s="241"/>
      <c r="B48" s="272"/>
      <c r="C48" s="74" t="s">
        <v>73</v>
      </c>
      <c r="D48" s="91">
        <f t="shared" si="3"/>
        <v>0</v>
      </c>
      <c r="E48" s="77"/>
      <c r="F48" s="113"/>
      <c r="G48" s="25">
        <f>INT(ROUNDDOWN(E48*F48/1,0))</f>
        <v>0</v>
      </c>
      <c r="H48" s="26"/>
    </row>
    <row r="49" spans="1:8" ht="21.65" hidden="1" customHeight="1" outlineLevel="1" x14ac:dyDescent="0.55000000000000004">
      <c r="A49" s="241"/>
      <c r="B49" s="272"/>
      <c r="C49" s="74" t="s">
        <v>74</v>
      </c>
      <c r="D49" s="91">
        <f t="shared" si="3"/>
        <v>0</v>
      </c>
      <c r="E49" s="77"/>
      <c r="F49" s="113"/>
      <c r="G49" s="25">
        <f t="shared" si="2"/>
        <v>0</v>
      </c>
      <c r="H49" s="26"/>
    </row>
    <row r="50" spans="1:8" ht="21.65" hidden="1" customHeight="1" outlineLevel="1" x14ac:dyDescent="0.55000000000000004">
      <c r="A50" s="241"/>
      <c r="B50" s="272"/>
      <c r="C50" s="74" t="s">
        <v>75</v>
      </c>
      <c r="D50" s="91">
        <f t="shared" si="3"/>
        <v>0</v>
      </c>
      <c r="E50" s="77"/>
      <c r="F50" s="113"/>
      <c r="G50" s="25">
        <f t="shared" si="2"/>
        <v>0</v>
      </c>
      <c r="H50" s="26"/>
    </row>
    <row r="51" spans="1:8" ht="21.65" hidden="1" customHeight="1" outlineLevel="1" x14ac:dyDescent="0.55000000000000004">
      <c r="A51" s="241"/>
      <c r="B51" s="272"/>
      <c r="C51" s="128" t="s">
        <v>76</v>
      </c>
      <c r="D51" s="91">
        <f t="shared" si="3"/>
        <v>0</v>
      </c>
      <c r="E51" s="77"/>
      <c r="F51" s="113"/>
      <c r="G51" s="25">
        <f t="shared" si="2"/>
        <v>0</v>
      </c>
      <c r="H51" s="26"/>
    </row>
    <row r="52" spans="1:8" ht="21.65" hidden="1" customHeight="1" outlineLevel="1" x14ac:dyDescent="0.55000000000000004">
      <c r="A52" s="241"/>
      <c r="B52" s="272"/>
      <c r="C52" s="74" t="s">
        <v>77</v>
      </c>
      <c r="D52" s="91">
        <f t="shared" si="3"/>
        <v>0</v>
      </c>
      <c r="E52" s="83"/>
      <c r="F52" s="117"/>
      <c r="G52" s="25">
        <f t="shared" si="2"/>
        <v>0</v>
      </c>
      <c r="H52" s="31"/>
    </row>
    <row r="53" spans="1:8" ht="21.65" customHeight="1" collapsed="1" thickBot="1" x14ac:dyDescent="0.6">
      <c r="A53" s="241"/>
      <c r="B53" s="273"/>
      <c r="C53" s="208" t="s">
        <v>12</v>
      </c>
      <c r="D53" s="209"/>
      <c r="E53" s="32"/>
      <c r="F53" s="33"/>
      <c r="G53" s="34">
        <f>INT(ROUNDDOWN(SUM(G33:G42)/1,0))</f>
        <v>0</v>
      </c>
      <c r="H53" s="35"/>
    </row>
    <row r="54" spans="1:8" ht="21.65" customHeight="1" x14ac:dyDescent="0.55000000000000004">
      <c r="A54" s="241"/>
      <c r="B54" s="274" t="s">
        <v>28</v>
      </c>
      <c r="C54" s="73" t="s">
        <v>37</v>
      </c>
      <c r="D54" s="88">
        <f t="shared" ref="D54:D61" si="4">D33</f>
        <v>0</v>
      </c>
      <c r="E54" s="81"/>
      <c r="F54" s="82"/>
      <c r="G54" s="115">
        <f>INT(ROUNDDOWN(E54*F54/1,0))</f>
        <v>0</v>
      </c>
      <c r="H54" s="29"/>
    </row>
    <row r="55" spans="1:8" ht="21.65" customHeight="1" x14ac:dyDescent="0.55000000000000004">
      <c r="A55" s="241"/>
      <c r="B55" s="275"/>
      <c r="C55" s="74" t="s">
        <v>39</v>
      </c>
      <c r="D55" s="91">
        <f t="shared" si="4"/>
        <v>0</v>
      </c>
      <c r="E55" s="77"/>
      <c r="F55" s="78"/>
      <c r="G55" s="25">
        <f t="shared" ref="G55:G65" si="5">INT(ROUNDDOWN(E55*F55/1,0))</f>
        <v>0</v>
      </c>
      <c r="H55" s="26"/>
    </row>
    <row r="56" spans="1:8" ht="21.65" customHeight="1" x14ac:dyDescent="0.55000000000000004">
      <c r="A56" s="241"/>
      <c r="B56" s="275"/>
      <c r="C56" s="74" t="s">
        <v>41</v>
      </c>
      <c r="D56" s="91">
        <f t="shared" si="4"/>
        <v>0</v>
      </c>
      <c r="E56" s="77"/>
      <c r="F56" s="78"/>
      <c r="G56" s="25">
        <f>INT(ROUNDDOWN(E56*F56/1,0))</f>
        <v>0</v>
      </c>
      <c r="H56" s="26"/>
    </row>
    <row r="57" spans="1:8" ht="21.65" customHeight="1" x14ac:dyDescent="0.55000000000000004">
      <c r="A57" s="241"/>
      <c r="B57" s="275"/>
      <c r="C57" s="74" t="s">
        <v>43</v>
      </c>
      <c r="D57" s="91">
        <f t="shared" si="4"/>
        <v>0</v>
      </c>
      <c r="E57" s="77"/>
      <c r="F57" s="78"/>
      <c r="G57" s="25">
        <f t="shared" si="5"/>
        <v>0</v>
      </c>
      <c r="H57" s="26"/>
    </row>
    <row r="58" spans="1:8" ht="21.65" customHeight="1" x14ac:dyDescent="0.55000000000000004">
      <c r="A58" s="241"/>
      <c r="B58" s="275"/>
      <c r="C58" s="74" t="s">
        <v>44</v>
      </c>
      <c r="D58" s="91">
        <f t="shared" si="4"/>
        <v>0</v>
      </c>
      <c r="E58" s="77"/>
      <c r="F58" s="78"/>
      <c r="G58" s="25">
        <f t="shared" si="5"/>
        <v>0</v>
      </c>
      <c r="H58" s="26"/>
    </row>
    <row r="59" spans="1:8" ht="21.65" customHeight="1" x14ac:dyDescent="0.55000000000000004">
      <c r="A59" s="241"/>
      <c r="B59" s="275"/>
      <c r="C59" s="74" t="s">
        <v>45</v>
      </c>
      <c r="D59" s="91">
        <f t="shared" si="4"/>
        <v>0</v>
      </c>
      <c r="E59" s="77"/>
      <c r="F59" s="78"/>
      <c r="G59" s="25">
        <f t="shared" si="5"/>
        <v>0</v>
      </c>
      <c r="H59" s="26"/>
    </row>
    <row r="60" spans="1:8" ht="21.65" customHeight="1" x14ac:dyDescent="0.55000000000000004">
      <c r="A60" s="241"/>
      <c r="B60" s="275"/>
      <c r="C60" s="74" t="s">
        <v>46</v>
      </c>
      <c r="D60" s="91">
        <f t="shared" si="4"/>
        <v>0</v>
      </c>
      <c r="E60" s="77"/>
      <c r="F60" s="78"/>
      <c r="G60" s="25">
        <f t="shared" si="5"/>
        <v>0</v>
      </c>
      <c r="H60" s="26"/>
    </row>
    <row r="61" spans="1:8" ht="21.65" customHeight="1" x14ac:dyDescent="0.55000000000000004">
      <c r="A61" s="241"/>
      <c r="B61" s="275"/>
      <c r="C61" s="74" t="s">
        <v>47</v>
      </c>
      <c r="D61" s="91">
        <f t="shared" si="4"/>
        <v>0</v>
      </c>
      <c r="E61" s="77"/>
      <c r="F61" s="78"/>
      <c r="G61" s="25">
        <f t="shared" si="5"/>
        <v>0</v>
      </c>
      <c r="H61" s="26"/>
    </row>
    <row r="62" spans="1:8" ht="21.65" customHeight="1" x14ac:dyDescent="0.55000000000000004">
      <c r="A62" s="241"/>
      <c r="B62" s="275"/>
      <c r="C62" s="74" t="s">
        <v>48</v>
      </c>
      <c r="D62" s="91">
        <f t="shared" ref="D62:D66" si="6">D41</f>
        <v>0</v>
      </c>
      <c r="E62" s="77"/>
      <c r="F62" s="78"/>
      <c r="G62" s="25">
        <f t="shared" si="5"/>
        <v>0</v>
      </c>
      <c r="H62" s="26"/>
    </row>
    <row r="63" spans="1:8" ht="21.65" customHeight="1" x14ac:dyDescent="0.55000000000000004">
      <c r="A63" s="241"/>
      <c r="B63" s="275"/>
      <c r="C63" s="127" t="s">
        <v>49</v>
      </c>
      <c r="D63" s="91">
        <f t="shared" si="6"/>
        <v>0</v>
      </c>
      <c r="E63" s="77"/>
      <c r="F63" s="78"/>
      <c r="G63" s="25">
        <f t="shared" si="5"/>
        <v>0</v>
      </c>
      <c r="H63" s="26"/>
    </row>
    <row r="64" spans="1:8" ht="21.65" hidden="1" customHeight="1" outlineLevel="1" x14ac:dyDescent="0.55000000000000004">
      <c r="A64" s="241"/>
      <c r="B64" s="275"/>
      <c r="C64" s="74" t="s">
        <v>68</v>
      </c>
      <c r="D64" s="91">
        <f t="shared" si="6"/>
        <v>0</v>
      </c>
      <c r="E64" s="77"/>
      <c r="F64" s="78"/>
      <c r="G64" s="25">
        <f t="shared" si="5"/>
        <v>0</v>
      </c>
      <c r="H64" s="26"/>
    </row>
    <row r="65" spans="1:8" ht="21.65" hidden="1" customHeight="1" outlineLevel="1" x14ac:dyDescent="0.55000000000000004">
      <c r="A65" s="241"/>
      <c r="B65" s="275"/>
      <c r="C65" s="74" t="s">
        <v>69</v>
      </c>
      <c r="D65" s="91">
        <f t="shared" si="6"/>
        <v>0</v>
      </c>
      <c r="E65" s="77"/>
      <c r="F65" s="78"/>
      <c r="G65" s="25">
        <f t="shared" si="5"/>
        <v>0</v>
      </c>
      <c r="H65" s="26"/>
    </row>
    <row r="66" spans="1:8" ht="21.65" hidden="1" customHeight="1" outlineLevel="1" x14ac:dyDescent="0.55000000000000004">
      <c r="A66" s="241"/>
      <c r="B66" s="275"/>
      <c r="C66" s="74" t="s">
        <v>70</v>
      </c>
      <c r="D66" s="91">
        <f t="shared" si="6"/>
        <v>0</v>
      </c>
      <c r="E66" s="77"/>
      <c r="F66" s="78"/>
      <c r="G66" s="25">
        <f>INT(ROUNDDOWN(E66*F66/1,0))</f>
        <v>0</v>
      </c>
      <c r="H66" s="26"/>
    </row>
    <row r="67" spans="1:8" ht="21.65" hidden="1" customHeight="1" outlineLevel="1" x14ac:dyDescent="0.55000000000000004">
      <c r="A67" s="241"/>
      <c r="B67" s="275"/>
      <c r="C67" s="74" t="s">
        <v>71</v>
      </c>
      <c r="D67" s="91">
        <f t="shared" ref="D67:D73" si="7">D46</f>
        <v>0</v>
      </c>
      <c r="E67" s="77"/>
      <c r="F67" s="78"/>
      <c r="G67" s="25">
        <f t="shared" ref="G67:G73" si="8">INT(ROUNDDOWN(E67*F67/1,0))</f>
        <v>0</v>
      </c>
      <c r="H67" s="26"/>
    </row>
    <row r="68" spans="1:8" ht="21.65" hidden="1" customHeight="1" outlineLevel="1" x14ac:dyDescent="0.55000000000000004">
      <c r="A68" s="241"/>
      <c r="B68" s="275"/>
      <c r="C68" s="74" t="s">
        <v>72</v>
      </c>
      <c r="D68" s="91">
        <f t="shared" si="7"/>
        <v>0</v>
      </c>
      <c r="E68" s="77"/>
      <c r="F68" s="78"/>
      <c r="G68" s="25">
        <f t="shared" si="8"/>
        <v>0</v>
      </c>
      <c r="H68" s="26"/>
    </row>
    <row r="69" spans="1:8" ht="21.65" hidden="1" customHeight="1" outlineLevel="1" x14ac:dyDescent="0.55000000000000004">
      <c r="A69" s="241"/>
      <c r="B69" s="275"/>
      <c r="C69" s="74" t="s">
        <v>73</v>
      </c>
      <c r="D69" s="91">
        <f t="shared" si="7"/>
        <v>0</v>
      </c>
      <c r="E69" s="77"/>
      <c r="F69" s="78"/>
      <c r="G69" s="25">
        <f t="shared" si="8"/>
        <v>0</v>
      </c>
      <c r="H69" s="26"/>
    </row>
    <row r="70" spans="1:8" ht="21.65" hidden="1" customHeight="1" outlineLevel="1" x14ac:dyDescent="0.55000000000000004">
      <c r="A70" s="241"/>
      <c r="B70" s="275"/>
      <c r="C70" s="74" t="s">
        <v>74</v>
      </c>
      <c r="D70" s="91">
        <f t="shared" si="7"/>
        <v>0</v>
      </c>
      <c r="E70" s="77"/>
      <c r="F70" s="78"/>
      <c r="G70" s="25">
        <f t="shared" si="8"/>
        <v>0</v>
      </c>
      <c r="H70" s="26"/>
    </row>
    <row r="71" spans="1:8" ht="21.65" hidden="1" customHeight="1" outlineLevel="1" x14ac:dyDescent="0.55000000000000004">
      <c r="A71" s="241"/>
      <c r="B71" s="275"/>
      <c r="C71" s="74" t="s">
        <v>75</v>
      </c>
      <c r="D71" s="91">
        <f t="shared" si="7"/>
        <v>0</v>
      </c>
      <c r="E71" s="77"/>
      <c r="F71" s="78"/>
      <c r="G71" s="25">
        <f t="shared" si="8"/>
        <v>0</v>
      </c>
      <c r="H71" s="26"/>
    </row>
    <row r="72" spans="1:8" ht="21.65" hidden="1" customHeight="1" outlineLevel="1" x14ac:dyDescent="0.55000000000000004">
      <c r="A72" s="241"/>
      <c r="B72" s="275"/>
      <c r="C72" s="128" t="s">
        <v>76</v>
      </c>
      <c r="D72" s="91">
        <f t="shared" si="7"/>
        <v>0</v>
      </c>
      <c r="E72" s="77"/>
      <c r="F72" s="78"/>
      <c r="G72" s="25">
        <f t="shared" si="8"/>
        <v>0</v>
      </c>
      <c r="H72" s="26"/>
    </row>
    <row r="73" spans="1:8" ht="21.65" hidden="1" customHeight="1" outlineLevel="1" x14ac:dyDescent="0.55000000000000004">
      <c r="A73" s="241"/>
      <c r="B73" s="275"/>
      <c r="C73" s="74" t="s">
        <v>77</v>
      </c>
      <c r="D73" s="92">
        <f t="shared" si="7"/>
        <v>0</v>
      </c>
      <c r="E73" s="79"/>
      <c r="F73" s="80"/>
      <c r="G73" s="84">
        <f t="shared" si="8"/>
        <v>0</v>
      </c>
      <c r="H73" s="28"/>
    </row>
    <row r="74" spans="1:8" ht="21.65" customHeight="1" collapsed="1" thickBot="1" x14ac:dyDescent="0.6">
      <c r="A74" s="241"/>
      <c r="B74" s="276"/>
      <c r="C74" s="210" t="s">
        <v>12</v>
      </c>
      <c r="D74" s="211"/>
      <c r="E74" s="102"/>
      <c r="F74" s="103"/>
      <c r="G74" s="104">
        <f>INT(ROUNDDOWN(SUM(G54:G63)/1,0))</f>
        <v>0</v>
      </c>
      <c r="H74" s="105"/>
    </row>
    <row r="75" spans="1:8" ht="21.65" customHeight="1" x14ac:dyDescent="0.55000000000000004">
      <c r="A75" s="241"/>
      <c r="B75" s="277" t="s">
        <v>13</v>
      </c>
      <c r="C75" s="73" t="s">
        <v>37</v>
      </c>
      <c r="D75" s="93">
        <f t="shared" ref="D75:D82" si="9">D54</f>
        <v>0</v>
      </c>
      <c r="E75" s="243"/>
      <c r="F75" s="246"/>
      <c r="G75" s="36">
        <f t="shared" ref="G75:G83" si="10">G12+G33+G54</f>
        <v>0</v>
      </c>
      <c r="H75" s="37"/>
    </row>
    <row r="76" spans="1:8" ht="21.65" customHeight="1" x14ac:dyDescent="0.55000000000000004">
      <c r="A76" s="241"/>
      <c r="B76" s="278"/>
      <c r="C76" s="74" t="s">
        <v>39</v>
      </c>
      <c r="D76" s="94">
        <f t="shared" si="9"/>
        <v>0</v>
      </c>
      <c r="E76" s="244"/>
      <c r="F76" s="247"/>
      <c r="G76" s="38">
        <f t="shared" si="10"/>
        <v>0</v>
      </c>
      <c r="H76" s="39"/>
    </row>
    <row r="77" spans="1:8" ht="21.65" customHeight="1" x14ac:dyDescent="0.55000000000000004">
      <c r="A77" s="241"/>
      <c r="B77" s="278"/>
      <c r="C77" s="74" t="s">
        <v>41</v>
      </c>
      <c r="D77" s="94">
        <f t="shared" si="9"/>
        <v>0</v>
      </c>
      <c r="E77" s="244"/>
      <c r="F77" s="247"/>
      <c r="G77" s="38">
        <f t="shared" si="10"/>
        <v>0</v>
      </c>
      <c r="H77" s="39"/>
    </row>
    <row r="78" spans="1:8" ht="21.65" customHeight="1" x14ac:dyDescent="0.55000000000000004">
      <c r="A78" s="241"/>
      <c r="B78" s="278"/>
      <c r="C78" s="74" t="s">
        <v>43</v>
      </c>
      <c r="D78" s="94">
        <f t="shared" si="9"/>
        <v>0</v>
      </c>
      <c r="E78" s="244"/>
      <c r="F78" s="247"/>
      <c r="G78" s="38">
        <f t="shared" si="10"/>
        <v>0</v>
      </c>
      <c r="H78" s="39"/>
    </row>
    <row r="79" spans="1:8" ht="21.65" customHeight="1" x14ac:dyDescent="0.55000000000000004">
      <c r="A79" s="241"/>
      <c r="B79" s="278"/>
      <c r="C79" s="74" t="s">
        <v>44</v>
      </c>
      <c r="D79" s="94">
        <f t="shared" si="9"/>
        <v>0</v>
      </c>
      <c r="E79" s="244"/>
      <c r="F79" s="247"/>
      <c r="G79" s="38">
        <f t="shared" si="10"/>
        <v>0</v>
      </c>
      <c r="H79" s="39"/>
    </row>
    <row r="80" spans="1:8" ht="21.65" customHeight="1" x14ac:dyDescent="0.55000000000000004">
      <c r="A80" s="241"/>
      <c r="B80" s="278"/>
      <c r="C80" s="74" t="s">
        <v>45</v>
      </c>
      <c r="D80" s="94">
        <f t="shared" si="9"/>
        <v>0</v>
      </c>
      <c r="E80" s="244"/>
      <c r="F80" s="247"/>
      <c r="G80" s="38">
        <f t="shared" si="10"/>
        <v>0</v>
      </c>
      <c r="H80" s="39"/>
    </row>
    <row r="81" spans="1:8" ht="21.65" customHeight="1" x14ac:dyDescent="0.55000000000000004">
      <c r="A81" s="241"/>
      <c r="B81" s="278"/>
      <c r="C81" s="74" t="s">
        <v>46</v>
      </c>
      <c r="D81" s="94">
        <f t="shared" si="9"/>
        <v>0</v>
      </c>
      <c r="E81" s="244"/>
      <c r="F81" s="247"/>
      <c r="G81" s="38">
        <f t="shared" si="10"/>
        <v>0</v>
      </c>
      <c r="H81" s="39"/>
    </row>
    <row r="82" spans="1:8" ht="21.65" customHeight="1" x14ac:dyDescent="0.55000000000000004">
      <c r="A82" s="241"/>
      <c r="B82" s="278"/>
      <c r="C82" s="74" t="s">
        <v>47</v>
      </c>
      <c r="D82" s="94">
        <f t="shared" si="9"/>
        <v>0</v>
      </c>
      <c r="E82" s="244"/>
      <c r="F82" s="247"/>
      <c r="G82" s="38">
        <f t="shared" si="10"/>
        <v>0</v>
      </c>
      <c r="H82" s="39"/>
    </row>
    <row r="83" spans="1:8" ht="21.65" customHeight="1" x14ac:dyDescent="0.55000000000000004">
      <c r="A83" s="241"/>
      <c r="B83" s="278"/>
      <c r="C83" s="74" t="s">
        <v>48</v>
      </c>
      <c r="D83" s="94">
        <f t="shared" ref="D83:D87" si="11">D62</f>
        <v>0</v>
      </c>
      <c r="E83" s="244"/>
      <c r="F83" s="247"/>
      <c r="G83" s="38">
        <f t="shared" si="10"/>
        <v>0</v>
      </c>
      <c r="H83" s="39"/>
    </row>
    <row r="84" spans="1:8" ht="21.65" customHeight="1" x14ac:dyDescent="0.55000000000000004">
      <c r="A84" s="241"/>
      <c r="B84" s="278"/>
      <c r="C84" s="127" t="s">
        <v>49</v>
      </c>
      <c r="D84" s="94">
        <f t="shared" si="11"/>
        <v>0</v>
      </c>
      <c r="E84" s="244"/>
      <c r="F84" s="247"/>
      <c r="G84" s="38">
        <f t="shared" ref="G84:G88" si="12">G21+G42+G63</f>
        <v>0</v>
      </c>
      <c r="H84" s="39"/>
    </row>
    <row r="85" spans="1:8" ht="21.65" hidden="1" customHeight="1" outlineLevel="1" x14ac:dyDescent="0.55000000000000004">
      <c r="A85" s="241"/>
      <c r="B85" s="278"/>
      <c r="C85" s="74" t="s">
        <v>68</v>
      </c>
      <c r="D85" s="94">
        <f t="shared" si="11"/>
        <v>0</v>
      </c>
      <c r="E85" s="244"/>
      <c r="F85" s="247"/>
      <c r="G85" s="38">
        <f t="shared" si="12"/>
        <v>0</v>
      </c>
      <c r="H85" s="39"/>
    </row>
    <row r="86" spans="1:8" ht="21.65" hidden="1" customHeight="1" outlineLevel="1" x14ac:dyDescent="0.55000000000000004">
      <c r="A86" s="241"/>
      <c r="B86" s="278"/>
      <c r="C86" s="74" t="s">
        <v>69</v>
      </c>
      <c r="D86" s="94">
        <f t="shared" si="11"/>
        <v>0</v>
      </c>
      <c r="E86" s="244"/>
      <c r="F86" s="247"/>
      <c r="G86" s="38">
        <f t="shared" si="12"/>
        <v>0</v>
      </c>
      <c r="H86" s="39"/>
    </row>
    <row r="87" spans="1:8" ht="21.65" hidden="1" customHeight="1" outlineLevel="1" x14ac:dyDescent="0.55000000000000004">
      <c r="A87" s="241"/>
      <c r="B87" s="278"/>
      <c r="C87" s="74" t="s">
        <v>70</v>
      </c>
      <c r="D87" s="94">
        <f t="shared" si="11"/>
        <v>0</v>
      </c>
      <c r="E87" s="244"/>
      <c r="F87" s="247"/>
      <c r="G87" s="38">
        <f t="shared" si="12"/>
        <v>0</v>
      </c>
      <c r="H87" s="39"/>
    </row>
    <row r="88" spans="1:8" ht="21.65" hidden="1" customHeight="1" outlineLevel="1" x14ac:dyDescent="0.55000000000000004">
      <c r="A88" s="241"/>
      <c r="B88" s="278"/>
      <c r="C88" s="74" t="s">
        <v>71</v>
      </c>
      <c r="D88" s="94">
        <f t="shared" ref="D88:D94" si="13">D67</f>
        <v>0</v>
      </c>
      <c r="E88" s="244"/>
      <c r="F88" s="247"/>
      <c r="G88" s="38">
        <f t="shared" si="12"/>
        <v>0</v>
      </c>
      <c r="H88" s="39"/>
    </row>
    <row r="89" spans="1:8" ht="21.65" hidden="1" customHeight="1" outlineLevel="1" x14ac:dyDescent="0.55000000000000004">
      <c r="A89" s="241"/>
      <c r="B89" s="278"/>
      <c r="C89" s="74" t="s">
        <v>72</v>
      </c>
      <c r="D89" s="94">
        <f t="shared" si="13"/>
        <v>0</v>
      </c>
      <c r="E89" s="244"/>
      <c r="F89" s="247"/>
      <c r="G89" s="38">
        <f t="shared" ref="G89:G94" si="14">G26+G47+G68</f>
        <v>0</v>
      </c>
      <c r="H89" s="39"/>
    </row>
    <row r="90" spans="1:8" ht="21.65" hidden="1" customHeight="1" outlineLevel="1" x14ac:dyDescent="0.55000000000000004">
      <c r="A90" s="241"/>
      <c r="B90" s="278"/>
      <c r="C90" s="74" t="s">
        <v>73</v>
      </c>
      <c r="D90" s="94">
        <f t="shared" si="13"/>
        <v>0</v>
      </c>
      <c r="E90" s="244"/>
      <c r="F90" s="247"/>
      <c r="G90" s="38">
        <f t="shared" si="14"/>
        <v>0</v>
      </c>
      <c r="H90" s="39"/>
    </row>
    <row r="91" spans="1:8" ht="21.65" hidden="1" customHeight="1" outlineLevel="1" x14ac:dyDescent="0.55000000000000004">
      <c r="A91" s="241"/>
      <c r="B91" s="278"/>
      <c r="C91" s="74" t="s">
        <v>74</v>
      </c>
      <c r="D91" s="94">
        <f t="shared" si="13"/>
        <v>0</v>
      </c>
      <c r="E91" s="244"/>
      <c r="F91" s="247"/>
      <c r="G91" s="38">
        <f t="shared" si="14"/>
        <v>0</v>
      </c>
      <c r="H91" s="39"/>
    </row>
    <row r="92" spans="1:8" ht="21.65" hidden="1" customHeight="1" outlineLevel="1" x14ac:dyDescent="0.55000000000000004">
      <c r="A92" s="241"/>
      <c r="B92" s="278"/>
      <c r="C92" s="74" t="s">
        <v>75</v>
      </c>
      <c r="D92" s="94">
        <f t="shared" si="13"/>
        <v>0</v>
      </c>
      <c r="E92" s="244"/>
      <c r="F92" s="247"/>
      <c r="G92" s="38">
        <f t="shared" si="14"/>
        <v>0</v>
      </c>
      <c r="H92" s="39"/>
    </row>
    <row r="93" spans="1:8" ht="21.65" hidden="1" customHeight="1" outlineLevel="1" x14ac:dyDescent="0.55000000000000004">
      <c r="A93" s="241"/>
      <c r="B93" s="278"/>
      <c r="C93" s="128" t="s">
        <v>76</v>
      </c>
      <c r="D93" s="94">
        <f t="shared" si="13"/>
        <v>0</v>
      </c>
      <c r="E93" s="244"/>
      <c r="F93" s="247"/>
      <c r="G93" s="38">
        <f t="shared" si="14"/>
        <v>0</v>
      </c>
      <c r="H93" s="39"/>
    </row>
    <row r="94" spans="1:8" ht="21.65" hidden="1" customHeight="1" outlineLevel="1" x14ac:dyDescent="0.55000000000000004">
      <c r="A94" s="241"/>
      <c r="B94" s="278"/>
      <c r="C94" s="74" t="s">
        <v>77</v>
      </c>
      <c r="D94" s="95">
        <f t="shared" si="13"/>
        <v>0</v>
      </c>
      <c r="E94" s="245"/>
      <c r="F94" s="248"/>
      <c r="G94" s="38">
        <f t="shared" si="14"/>
        <v>0</v>
      </c>
      <c r="H94" s="40"/>
    </row>
    <row r="95" spans="1:8" ht="21.65" customHeight="1" collapsed="1" thickBot="1" x14ac:dyDescent="0.6">
      <c r="A95" s="242"/>
      <c r="B95" s="279"/>
      <c r="C95" s="212" t="s">
        <v>16</v>
      </c>
      <c r="D95" s="213"/>
      <c r="E95" s="107"/>
      <c r="F95" s="108"/>
      <c r="G95" s="109">
        <f>SUM(G75:G84)</f>
        <v>0</v>
      </c>
      <c r="H95" s="110"/>
    </row>
    <row r="96" spans="1:8" ht="21.65" customHeight="1" thickTop="1" x14ac:dyDescent="0.55000000000000004">
      <c r="A96" s="223" t="s">
        <v>6</v>
      </c>
      <c r="B96" s="225" t="s">
        <v>61</v>
      </c>
      <c r="C96" s="73" t="s">
        <v>37</v>
      </c>
      <c r="D96" s="96">
        <f t="shared" ref="D96:D104" si="15">D75</f>
        <v>0</v>
      </c>
      <c r="E96" s="76"/>
      <c r="F96" s="255"/>
      <c r="G96" s="41">
        <f>E96</f>
        <v>0</v>
      </c>
      <c r="H96" s="42"/>
    </row>
    <row r="97" spans="1:8" ht="21.65" customHeight="1" x14ac:dyDescent="0.55000000000000004">
      <c r="A97" s="224"/>
      <c r="B97" s="226"/>
      <c r="C97" s="74" t="s">
        <v>39</v>
      </c>
      <c r="D97" s="90">
        <f t="shared" si="15"/>
        <v>0</v>
      </c>
      <c r="E97" s="79"/>
      <c r="F97" s="247"/>
      <c r="G97" s="27">
        <f>E97</f>
        <v>0</v>
      </c>
      <c r="H97" s="28"/>
    </row>
    <row r="98" spans="1:8" ht="21.65" customHeight="1" x14ac:dyDescent="0.55000000000000004">
      <c r="A98" s="224"/>
      <c r="B98" s="226"/>
      <c r="C98" s="74" t="s">
        <v>41</v>
      </c>
      <c r="D98" s="89">
        <f t="shared" si="15"/>
        <v>0</v>
      </c>
      <c r="E98" s="77"/>
      <c r="F98" s="247"/>
      <c r="G98" s="25">
        <f t="shared" ref="G98:G136" si="16">E98</f>
        <v>0</v>
      </c>
      <c r="H98" s="26"/>
    </row>
    <row r="99" spans="1:8" ht="21.65" customHeight="1" x14ac:dyDescent="0.55000000000000004">
      <c r="A99" s="224"/>
      <c r="B99" s="226"/>
      <c r="C99" s="74" t="s">
        <v>43</v>
      </c>
      <c r="D99" s="89">
        <f t="shared" si="15"/>
        <v>0</v>
      </c>
      <c r="E99" s="77"/>
      <c r="F99" s="247"/>
      <c r="G99" s="25">
        <f t="shared" si="16"/>
        <v>0</v>
      </c>
      <c r="H99" s="26"/>
    </row>
    <row r="100" spans="1:8" ht="21.65" customHeight="1" x14ac:dyDescent="0.55000000000000004">
      <c r="A100" s="224"/>
      <c r="B100" s="226"/>
      <c r="C100" s="74" t="s">
        <v>44</v>
      </c>
      <c r="D100" s="89">
        <f t="shared" si="15"/>
        <v>0</v>
      </c>
      <c r="E100" s="77"/>
      <c r="F100" s="247"/>
      <c r="G100" s="25">
        <f t="shared" si="16"/>
        <v>0</v>
      </c>
      <c r="H100" s="26"/>
    </row>
    <row r="101" spans="1:8" ht="21.65" customHeight="1" x14ac:dyDescent="0.55000000000000004">
      <c r="A101" s="224"/>
      <c r="B101" s="226"/>
      <c r="C101" s="74" t="s">
        <v>45</v>
      </c>
      <c r="D101" s="89">
        <f t="shared" si="15"/>
        <v>0</v>
      </c>
      <c r="E101" s="77"/>
      <c r="F101" s="247"/>
      <c r="G101" s="25">
        <f t="shared" si="16"/>
        <v>0</v>
      </c>
      <c r="H101" s="26"/>
    </row>
    <row r="102" spans="1:8" ht="21.65" customHeight="1" x14ac:dyDescent="0.55000000000000004">
      <c r="A102" s="224"/>
      <c r="B102" s="226"/>
      <c r="C102" s="74" t="s">
        <v>46</v>
      </c>
      <c r="D102" s="89">
        <f t="shared" si="15"/>
        <v>0</v>
      </c>
      <c r="E102" s="77"/>
      <c r="F102" s="247"/>
      <c r="G102" s="25">
        <f t="shared" si="16"/>
        <v>0</v>
      </c>
      <c r="H102" s="26"/>
    </row>
    <row r="103" spans="1:8" ht="21.65" customHeight="1" x14ac:dyDescent="0.55000000000000004">
      <c r="A103" s="224"/>
      <c r="B103" s="226"/>
      <c r="C103" s="74" t="s">
        <v>47</v>
      </c>
      <c r="D103" s="89">
        <f t="shared" si="15"/>
        <v>0</v>
      </c>
      <c r="E103" s="77"/>
      <c r="F103" s="247"/>
      <c r="G103" s="25">
        <f t="shared" si="16"/>
        <v>0</v>
      </c>
      <c r="H103" s="26"/>
    </row>
    <row r="104" spans="1:8" ht="21.65" customHeight="1" x14ac:dyDescent="0.55000000000000004">
      <c r="A104" s="224"/>
      <c r="B104" s="226"/>
      <c r="C104" s="74" t="s">
        <v>48</v>
      </c>
      <c r="D104" s="89">
        <f t="shared" si="15"/>
        <v>0</v>
      </c>
      <c r="E104" s="77"/>
      <c r="F104" s="247"/>
      <c r="G104" s="25">
        <f t="shared" si="16"/>
        <v>0</v>
      </c>
      <c r="H104" s="26"/>
    </row>
    <row r="105" spans="1:8" ht="21.65" customHeight="1" x14ac:dyDescent="0.55000000000000004">
      <c r="A105" s="224"/>
      <c r="B105" s="226"/>
      <c r="C105" s="127" t="s">
        <v>49</v>
      </c>
      <c r="D105" s="89">
        <f t="shared" ref="D105:D109" si="17">D84</f>
        <v>0</v>
      </c>
      <c r="E105" s="79"/>
      <c r="F105" s="247"/>
      <c r="G105" s="25">
        <f t="shared" si="16"/>
        <v>0</v>
      </c>
      <c r="H105" s="26"/>
    </row>
    <row r="106" spans="1:8" ht="21.65" hidden="1" customHeight="1" outlineLevel="1" x14ac:dyDescent="0.55000000000000004">
      <c r="A106" s="224"/>
      <c r="B106" s="226"/>
      <c r="C106" s="74" t="s">
        <v>68</v>
      </c>
      <c r="D106" s="89">
        <f t="shared" si="17"/>
        <v>0</v>
      </c>
      <c r="E106" s="77"/>
      <c r="F106" s="247"/>
      <c r="G106" s="25">
        <f t="shared" si="16"/>
        <v>0</v>
      </c>
      <c r="H106" s="26"/>
    </row>
    <row r="107" spans="1:8" ht="21.65" hidden="1" customHeight="1" outlineLevel="1" x14ac:dyDescent="0.55000000000000004">
      <c r="A107" s="224"/>
      <c r="B107" s="226"/>
      <c r="C107" s="74" t="s">
        <v>69</v>
      </c>
      <c r="D107" s="89">
        <f t="shared" si="17"/>
        <v>0</v>
      </c>
      <c r="E107" s="77"/>
      <c r="F107" s="247"/>
      <c r="G107" s="27">
        <f>E107</f>
        <v>0</v>
      </c>
      <c r="H107" s="28"/>
    </row>
    <row r="108" spans="1:8" ht="21.65" hidden="1" customHeight="1" outlineLevel="1" x14ac:dyDescent="0.55000000000000004">
      <c r="A108" s="224"/>
      <c r="B108" s="226"/>
      <c r="C108" s="74" t="s">
        <v>70</v>
      </c>
      <c r="D108" s="89">
        <f t="shared" si="17"/>
        <v>0</v>
      </c>
      <c r="E108" s="77"/>
      <c r="F108" s="247"/>
      <c r="G108" s="25">
        <f t="shared" ref="G108:G115" si="18">E108</f>
        <v>0</v>
      </c>
      <c r="H108" s="26"/>
    </row>
    <row r="109" spans="1:8" ht="21.65" hidden="1" customHeight="1" outlineLevel="1" x14ac:dyDescent="0.55000000000000004">
      <c r="A109" s="224"/>
      <c r="B109" s="226"/>
      <c r="C109" s="74" t="s">
        <v>71</v>
      </c>
      <c r="D109" s="89">
        <f t="shared" si="17"/>
        <v>0</v>
      </c>
      <c r="E109" s="77"/>
      <c r="F109" s="247"/>
      <c r="G109" s="25">
        <f t="shared" si="18"/>
        <v>0</v>
      </c>
      <c r="H109" s="26"/>
    </row>
    <row r="110" spans="1:8" ht="21.65" hidden="1" customHeight="1" outlineLevel="1" x14ac:dyDescent="0.55000000000000004">
      <c r="A110" s="224"/>
      <c r="B110" s="226"/>
      <c r="C110" s="74" t="s">
        <v>72</v>
      </c>
      <c r="D110" s="89">
        <f t="shared" ref="D110:D115" si="19">D89</f>
        <v>0</v>
      </c>
      <c r="E110" s="77"/>
      <c r="F110" s="247"/>
      <c r="G110" s="25">
        <f t="shared" si="18"/>
        <v>0</v>
      </c>
      <c r="H110" s="26"/>
    </row>
    <row r="111" spans="1:8" ht="21.65" hidden="1" customHeight="1" outlineLevel="1" x14ac:dyDescent="0.55000000000000004">
      <c r="A111" s="224"/>
      <c r="B111" s="226"/>
      <c r="C111" s="74" t="s">
        <v>73</v>
      </c>
      <c r="D111" s="89">
        <f t="shared" si="19"/>
        <v>0</v>
      </c>
      <c r="E111" s="77"/>
      <c r="F111" s="247"/>
      <c r="G111" s="25">
        <f t="shared" si="18"/>
        <v>0</v>
      </c>
      <c r="H111" s="26"/>
    </row>
    <row r="112" spans="1:8" ht="21.65" hidden="1" customHeight="1" outlineLevel="1" x14ac:dyDescent="0.55000000000000004">
      <c r="A112" s="224"/>
      <c r="B112" s="226"/>
      <c r="C112" s="74" t="s">
        <v>74</v>
      </c>
      <c r="D112" s="89">
        <f t="shared" si="19"/>
        <v>0</v>
      </c>
      <c r="E112" s="77"/>
      <c r="F112" s="247"/>
      <c r="G112" s="25">
        <f t="shared" si="18"/>
        <v>0</v>
      </c>
      <c r="H112" s="26"/>
    </row>
    <row r="113" spans="1:8" ht="21.65" hidden="1" customHeight="1" outlineLevel="1" x14ac:dyDescent="0.55000000000000004">
      <c r="A113" s="224"/>
      <c r="B113" s="226"/>
      <c r="C113" s="74" t="s">
        <v>75</v>
      </c>
      <c r="D113" s="89">
        <f t="shared" si="19"/>
        <v>0</v>
      </c>
      <c r="E113" s="77"/>
      <c r="F113" s="247"/>
      <c r="G113" s="25">
        <f t="shared" si="18"/>
        <v>0</v>
      </c>
      <c r="H113" s="26"/>
    </row>
    <row r="114" spans="1:8" ht="21.65" hidden="1" customHeight="1" outlineLevel="1" x14ac:dyDescent="0.55000000000000004">
      <c r="A114" s="224"/>
      <c r="B114" s="226"/>
      <c r="C114" s="128" t="s">
        <v>76</v>
      </c>
      <c r="D114" s="89">
        <f t="shared" si="19"/>
        <v>0</v>
      </c>
      <c r="E114" s="77"/>
      <c r="F114" s="247"/>
      <c r="G114" s="25">
        <f t="shared" si="18"/>
        <v>0</v>
      </c>
      <c r="H114" s="26"/>
    </row>
    <row r="115" spans="1:8" ht="21.65" hidden="1" customHeight="1" outlineLevel="1" x14ac:dyDescent="0.55000000000000004">
      <c r="A115" s="224"/>
      <c r="B115" s="226"/>
      <c r="C115" s="74" t="s">
        <v>77</v>
      </c>
      <c r="D115" s="90">
        <f t="shared" si="19"/>
        <v>0</v>
      </c>
      <c r="E115" s="77"/>
      <c r="F115" s="248"/>
      <c r="G115" s="25">
        <f t="shared" si="18"/>
        <v>0</v>
      </c>
      <c r="H115" s="26"/>
    </row>
    <row r="116" spans="1:8" ht="21.65" customHeight="1" collapsed="1" thickBot="1" x14ac:dyDescent="0.6">
      <c r="A116" s="224"/>
      <c r="B116" s="226"/>
      <c r="C116" s="214" t="s">
        <v>12</v>
      </c>
      <c r="D116" s="215"/>
      <c r="E116" s="43"/>
      <c r="F116" s="44"/>
      <c r="G116" s="45">
        <f>SUM(G96:G105)</f>
        <v>0</v>
      </c>
      <c r="H116" s="46"/>
    </row>
    <row r="117" spans="1:8" ht="21.65" customHeight="1" x14ac:dyDescent="0.55000000000000004">
      <c r="A117" s="224"/>
      <c r="B117" s="266" t="s">
        <v>62</v>
      </c>
      <c r="C117" s="73" t="s">
        <v>37</v>
      </c>
      <c r="D117" s="93">
        <f t="shared" ref="D117:D125" si="20">D96</f>
        <v>0</v>
      </c>
      <c r="E117" s="81"/>
      <c r="F117" s="246"/>
      <c r="G117" s="36">
        <f t="shared" si="16"/>
        <v>0</v>
      </c>
      <c r="H117" s="37"/>
    </row>
    <row r="118" spans="1:8" ht="21.65" customHeight="1" x14ac:dyDescent="0.55000000000000004">
      <c r="A118" s="224"/>
      <c r="B118" s="267"/>
      <c r="C118" s="74" t="s">
        <v>39</v>
      </c>
      <c r="D118" s="90">
        <f t="shared" si="20"/>
        <v>0</v>
      </c>
      <c r="E118" s="79"/>
      <c r="F118" s="247"/>
      <c r="G118" s="27">
        <f t="shared" si="16"/>
        <v>0</v>
      </c>
      <c r="H118" s="28"/>
    </row>
    <row r="119" spans="1:8" ht="21.65" customHeight="1" x14ac:dyDescent="0.55000000000000004">
      <c r="A119" s="224"/>
      <c r="B119" s="267"/>
      <c r="C119" s="74" t="s">
        <v>41</v>
      </c>
      <c r="D119" s="89">
        <f t="shared" si="20"/>
        <v>0</v>
      </c>
      <c r="E119" s="77"/>
      <c r="F119" s="247"/>
      <c r="G119" s="25">
        <f t="shared" si="16"/>
        <v>0</v>
      </c>
      <c r="H119" s="26"/>
    </row>
    <row r="120" spans="1:8" ht="21.65" customHeight="1" x14ac:dyDescent="0.55000000000000004">
      <c r="A120" s="224"/>
      <c r="B120" s="267"/>
      <c r="C120" s="74" t="s">
        <v>43</v>
      </c>
      <c r="D120" s="89">
        <f t="shared" si="20"/>
        <v>0</v>
      </c>
      <c r="E120" s="77"/>
      <c r="F120" s="247"/>
      <c r="G120" s="25">
        <f t="shared" si="16"/>
        <v>0</v>
      </c>
      <c r="H120" s="26"/>
    </row>
    <row r="121" spans="1:8" ht="21.65" customHeight="1" x14ac:dyDescent="0.55000000000000004">
      <c r="A121" s="224"/>
      <c r="B121" s="267"/>
      <c r="C121" s="74" t="s">
        <v>44</v>
      </c>
      <c r="D121" s="89">
        <f t="shared" si="20"/>
        <v>0</v>
      </c>
      <c r="E121" s="77"/>
      <c r="F121" s="247"/>
      <c r="G121" s="25">
        <f t="shared" si="16"/>
        <v>0</v>
      </c>
      <c r="H121" s="26"/>
    </row>
    <row r="122" spans="1:8" ht="21.65" customHeight="1" x14ac:dyDescent="0.55000000000000004">
      <c r="A122" s="224"/>
      <c r="B122" s="267"/>
      <c r="C122" s="74" t="s">
        <v>45</v>
      </c>
      <c r="D122" s="89">
        <f t="shared" si="20"/>
        <v>0</v>
      </c>
      <c r="E122" s="77"/>
      <c r="F122" s="247"/>
      <c r="G122" s="25">
        <f t="shared" si="16"/>
        <v>0</v>
      </c>
      <c r="H122" s="26"/>
    </row>
    <row r="123" spans="1:8" ht="21.65" customHeight="1" x14ac:dyDescent="0.55000000000000004">
      <c r="A123" s="224"/>
      <c r="B123" s="267"/>
      <c r="C123" s="74" t="s">
        <v>46</v>
      </c>
      <c r="D123" s="89">
        <f t="shared" si="20"/>
        <v>0</v>
      </c>
      <c r="E123" s="77"/>
      <c r="F123" s="247"/>
      <c r="G123" s="25">
        <f t="shared" si="16"/>
        <v>0</v>
      </c>
      <c r="H123" s="26"/>
    </row>
    <row r="124" spans="1:8" ht="21.65" customHeight="1" x14ac:dyDescent="0.55000000000000004">
      <c r="A124" s="224"/>
      <c r="B124" s="267"/>
      <c r="C124" s="74" t="s">
        <v>47</v>
      </c>
      <c r="D124" s="89">
        <f t="shared" si="20"/>
        <v>0</v>
      </c>
      <c r="E124" s="77"/>
      <c r="F124" s="247"/>
      <c r="G124" s="25">
        <f t="shared" si="16"/>
        <v>0</v>
      </c>
      <c r="H124" s="26"/>
    </row>
    <row r="125" spans="1:8" ht="21.65" customHeight="1" x14ac:dyDescent="0.55000000000000004">
      <c r="A125" s="224"/>
      <c r="B125" s="267"/>
      <c r="C125" s="74" t="s">
        <v>48</v>
      </c>
      <c r="D125" s="89">
        <f t="shared" si="20"/>
        <v>0</v>
      </c>
      <c r="E125" s="77"/>
      <c r="F125" s="247"/>
      <c r="G125" s="25">
        <f t="shared" si="16"/>
        <v>0</v>
      </c>
      <c r="H125" s="26"/>
    </row>
    <row r="126" spans="1:8" ht="21.65" customHeight="1" x14ac:dyDescent="0.55000000000000004">
      <c r="A126" s="224"/>
      <c r="B126" s="267"/>
      <c r="C126" s="127" t="s">
        <v>49</v>
      </c>
      <c r="D126" s="89">
        <f t="shared" ref="D126:D133" si="21">D105</f>
        <v>0</v>
      </c>
      <c r="E126" s="77"/>
      <c r="F126" s="247"/>
      <c r="G126" s="25">
        <f t="shared" si="16"/>
        <v>0</v>
      </c>
      <c r="H126" s="26"/>
    </row>
    <row r="127" spans="1:8" ht="21.65" hidden="1" customHeight="1" outlineLevel="1" x14ac:dyDescent="0.55000000000000004">
      <c r="A127" s="224"/>
      <c r="B127" s="267"/>
      <c r="C127" s="74" t="s">
        <v>68</v>
      </c>
      <c r="D127" s="89">
        <f t="shared" si="21"/>
        <v>0</v>
      </c>
      <c r="E127" s="77"/>
      <c r="F127" s="247"/>
      <c r="G127" s="25">
        <f t="shared" si="16"/>
        <v>0</v>
      </c>
      <c r="H127" s="26"/>
    </row>
    <row r="128" spans="1:8" ht="21.65" hidden="1" customHeight="1" outlineLevel="1" x14ac:dyDescent="0.55000000000000004">
      <c r="A128" s="224"/>
      <c r="B128" s="267"/>
      <c r="C128" s="74" t="s">
        <v>69</v>
      </c>
      <c r="D128" s="89">
        <f t="shared" si="21"/>
        <v>0</v>
      </c>
      <c r="E128" s="77"/>
      <c r="F128" s="247"/>
      <c r="G128" s="25">
        <f t="shared" si="16"/>
        <v>0</v>
      </c>
      <c r="H128" s="26"/>
    </row>
    <row r="129" spans="1:8" ht="21.65" hidden="1" customHeight="1" outlineLevel="1" x14ac:dyDescent="0.55000000000000004">
      <c r="A129" s="224"/>
      <c r="B129" s="267"/>
      <c r="C129" s="74" t="s">
        <v>70</v>
      </c>
      <c r="D129" s="89">
        <f t="shared" si="21"/>
        <v>0</v>
      </c>
      <c r="E129" s="77"/>
      <c r="F129" s="247"/>
      <c r="G129" s="25">
        <f t="shared" si="16"/>
        <v>0</v>
      </c>
      <c r="H129" s="26"/>
    </row>
    <row r="130" spans="1:8" ht="21.65" hidden="1" customHeight="1" outlineLevel="1" x14ac:dyDescent="0.55000000000000004">
      <c r="A130" s="224"/>
      <c r="B130" s="267"/>
      <c r="C130" s="74" t="s">
        <v>71</v>
      </c>
      <c r="D130" s="89">
        <f t="shared" si="21"/>
        <v>0</v>
      </c>
      <c r="E130" s="77"/>
      <c r="F130" s="247"/>
      <c r="G130" s="25">
        <f t="shared" si="16"/>
        <v>0</v>
      </c>
      <c r="H130" s="26"/>
    </row>
    <row r="131" spans="1:8" ht="21.65" hidden="1" customHeight="1" outlineLevel="1" x14ac:dyDescent="0.55000000000000004">
      <c r="A131" s="224"/>
      <c r="B131" s="267"/>
      <c r="C131" s="74" t="s">
        <v>72</v>
      </c>
      <c r="D131" s="89">
        <f t="shared" si="21"/>
        <v>0</v>
      </c>
      <c r="E131" s="77"/>
      <c r="F131" s="247"/>
      <c r="G131" s="25">
        <f t="shared" si="16"/>
        <v>0</v>
      </c>
      <c r="H131" s="26"/>
    </row>
    <row r="132" spans="1:8" ht="21.65" hidden="1" customHeight="1" outlineLevel="1" x14ac:dyDescent="0.55000000000000004">
      <c r="A132" s="224"/>
      <c r="B132" s="267"/>
      <c r="C132" s="74" t="s">
        <v>73</v>
      </c>
      <c r="D132" s="89">
        <f t="shared" si="21"/>
        <v>0</v>
      </c>
      <c r="E132" s="77"/>
      <c r="F132" s="247"/>
      <c r="G132" s="25">
        <f t="shared" si="16"/>
        <v>0</v>
      </c>
      <c r="H132" s="26"/>
    </row>
    <row r="133" spans="1:8" ht="21.65" hidden="1" customHeight="1" outlineLevel="1" x14ac:dyDescent="0.55000000000000004">
      <c r="A133" s="224"/>
      <c r="B133" s="267"/>
      <c r="C133" s="74" t="s">
        <v>74</v>
      </c>
      <c r="D133" s="89">
        <f t="shared" si="21"/>
        <v>0</v>
      </c>
      <c r="E133" s="77"/>
      <c r="F133" s="247"/>
      <c r="G133" s="25">
        <f t="shared" si="16"/>
        <v>0</v>
      </c>
      <c r="H133" s="26"/>
    </row>
    <row r="134" spans="1:8" ht="21.65" hidden="1" customHeight="1" outlineLevel="1" x14ac:dyDescent="0.55000000000000004">
      <c r="A134" s="224"/>
      <c r="B134" s="267"/>
      <c r="C134" s="74" t="s">
        <v>75</v>
      </c>
      <c r="D134" s="89">
        <f>D113</f>
        <v>0</v>
      </c>
      <c r="E134" s="77"/>
      <c r="F134" s="247"/>
      <c r="G134" s="25">
        <f t="shared" si="16"/>
        <v>0</v>
      </c>
      <c r="H134" s="26"/>
    </row>
    <row r="135" spans="1:8" ht="21.65" hidden="1" customHeight="1" outlineLevel="1" x14ac:dyDescent="0.55000000000000004">
      <c r="A135" s="224"/>
      <c r="B135" s="267"/>
      <c r="C135" s="128" t="s">
        <v>76</v>
      </c>
      <c r="D135" s="89">
        <f>D114</f>
        <v>0</v>
      </c>
      <c r="E135" s="77"/>
      <c r="F135" s="247"/>
      <c r="G135" s="25">
        <f t="shared" si="16"/>
        <v>0</v>
      </c>
      <c r="H135" s="26"/>
    </row>
    <row r="136" spans="1:8" ht="21.65" hidden="1" customHeight="1" outlineLevel="1" x14ac:dyDescent="0.55000000000000004">
      <c r="A136" s="224"/>
      <c r="B136" s="267"/>
      <c r="C136" s="74" t="s">
        <v>77</v>
      </c>
      <c r="D136" s="90">
        <f>D115</f>
        <v>0</v>
      </c>
      <c r="E136" s="77"/>
      <c r="F136" s="248"/>
      <c r="G136" s="25">
        <f t="shared" si="16"/>
        <v>0</v>
      </c>
      <c r="H136" s="26"/>
    </row>
    <row r="137" spans="1:8" ht="21.65" customHeight="1" collapsed="1" thickBot="1" x14ac:dyDescent="0.6">
      <c r="A137" s="224"/>
      <c r="B137" s="268"/>
      <c r="C137" s="261" t="s">
        <v>12</v>
      </c>
      <c r="D137" s="262"/>
      <c r="E137" s="47"/>
      <c r="F137" s="70"/>
      <c r="G137" s="48">
        <f>SUM(G117:G126)</f>
        <v>0</v>
      </c>
      <c r="H137" s="49"/>
    </row>
    <row r="138" spans="1:8" ht="21.65" customHeight="1" x14ac:dyDescent="0.55000000000000004">
      <c r="A138" s="224"/>
      <c r="B138" s="236" t="s">
        <v>63</v>
      </c>
      <c r="C138" s="73" t="s">
        <v>37</v>
      </c>
      <c r="D138" s="93">
        <f t="shared" ref="D138:D146" si="22">D117</f>
        <v>0</v>
      </c>
      <c r="E138" s="243"/>
      <c r="F138" s="246"/>
      <c r="G138" s="36">
        <f t="shared" ref="G138:G146" si="23">G96+G117</f>
        <v>0</v>
      </c>
      <c r="H138" s="37"/>
    </row>
    <row r="139" spans="1:8" ht="21.65" customHeight="1" x14ac:dyDescent="0.55000000000000004">
      <c r="A139" s="224"/>
      <c r="B139" s="237"/>
      <c r="C139" s="74" t="s">
        <v>39</v>
      </c>
      <c r="D139" s="94">
        <f t="shared" si="22"/>
        <v>0</v>
      </c>
      <c r="E139" s="244"/>
      <c r="F139" s="247"/>
      <c r="G139" s="38">
        <f t="shared" si="23"/>
        <v>0</v>
      </c>
      <c r="H139" s="39"/>
    </row>
    <row r="140" spans="1:8" ht="21.65" customHeight="1" x14ac:dyDescent="0.55000000000000004">
      <c r="A140" s="224"/>
      <c r="B140" s="237"/>
      <c r="C140" s="74" t="s">
        <v>41</v>
      </c>
      <c r="D140" s="94">
        <f t="shared" si="22"/>
        <v>0</v>
      </c>
      <c r="E140" s="244"/>
      <c r="F140" s="247"/>
      <c r="G140" s="38">
        <f t="shared" si="23"/>
        <v>0</v>
      </c>
      <c r="H140" s="39"/>
    </row>
    <row r="141" spans="1:8" ht="21.65" customHeight="1" x14ac:dyDescent="0.55000000000000004">
      <c r="A141" s="224"/>
      <c r="B141" s="237"/>
      <c r="C141" s="74" t="s">
        <v>43</v>
      </c>
      <c r="D141" s="94">
        <f t="shared" si="22"/>
        <v>0</v>
      </c>
      <c r="E141" s="244"/>
      <c r="F141" s="247"/>
      <c r="G141" s="38">
        <f t="shared" si="23"/>
        <v>0</v>
      </c>
      <c r="H141" s="39"/>
    </row>
    <row r="142" spans="1:8" ht="21.65" customHeight="1" x14ac:dyDescent="0.55000000000000004">
      <c r="A142" s="224"/>
      <c r="B142" s="237"/>
      <c r="C142" s="74" t="s">
        <v>44</v>
      </c>
      <c r="D142" s="94">
        <f t="shared" si="22"/>
        <v>0</v>
      </c>
      <c r="E142" s="244"/>
      <c r="F142" s="247"/>
      <c r="G142" s="38">
        <f t="shared" si="23"/>
        <v>0</v>
      </c>
      <c r="H142" s="39"/>
    </row>
    <row r="143" spans="1:8" ht="21.65" customHeight="1" x14ac:dyDescent="0.55000000000000004">
      <c r="A143" s="224"/>
      <c r="B143" s="237"/>
      <c r="C143" s="74" t="s">
        <v>45</v>
      </c>
      <c r="D143" s="94">
        <f t="shared" si="22"/>
        <v>0</v>
      </c>
      <c r="E143" s="244"/>
      <c r="F143" s="247"/>
      <c r="G143" s="38">
        <f t="shared" si="23"/>
        <v>0</v>
      </c>
      <c r="H143" s="39"/>
    </row>
    <row r="144" spans="1:8" ht="21.65" customHeight="1" x14ac:dyDescent="0.55000000000000004">
      <c r="A144" s="224"/>
      <c r="B144" s="237"/>
      <c r="C144" s="74" t="s">
        <v>46</v>
      </c>
      <c r="D144" s="94">
        <f t="shared" si="22"/>
        <v>0</v>
      </c>
      <c r="E144" s="244"/>
      <c r="F144" s="247"/>
      <c r="G144" s="38">
        <f t="shared" si="23"/>
        <v>0</v>
      </c>
      <c r="H144" s="39"/>
    </row>
    <row r="145" spans="1:8" ht="21.65" customHeight="1" x14ac:dyDescent="0.55000000000000004">
      <c r="A145" s="224"/>
      <c r="B145" s="237"/>
      <c r="C145" s="74" t="s">
        <v>47</v>
      </c>
      <c r="D145" s="94">
        <f t="shared" si="22"/>
        <v>0</v>
      </c>
      <c r="E145" s="244"/>
      <c r="F145" s="247"/>
      <c r="G145" s="38">
        <f t="shared" si="23"/>
        <v>0</v>
      </c>
      <c r="H145" s="39"/>
    </row>
    <row r="146" spans="1:8" ht="21.65" customHeight="1" x14ac:dyDescent="0.55000000000000004">
      <c r="A146" s="224"/>
      <c r="B146" s="237"/>
      <c r="C146" s="74" t="s">
        <v>48</v>
      </c>
      <c r="D146" s="94">
        <f t="shared" si="22"/>
        <v>0</v>
      </c>
      <c r="E146" s="244"/>
      <c r="F146" s="247"/>
      <c r="G146" s="38">
        <f t="shared" si="23"/>
        <v>0</v>
      </c>
      <c r="H146" s="39"/>
    </row>
    <row r="147" spans="1:8" ht="21.65" customHeight="1" x14ac:dyDescent="0.55000000000000004">
      <c r="A147" s="224"/>
      <c r="B147" s="237"/>
      <c r="C147" s="127" t="s">
        <v>49</v>
      </c>
      <c r="D147" s="94">
        <f t="shared" ref="D147:D151" si="24">D126</f>
        <v>0</v>
      </c>
      <c r="E147" s="244"/>
      <c r="F147" s="247"/>
      <c r="G147" s="38">
        <f t="shared" ref="G147:G150" si="25">G105+G126</f>
        <v>0</v>
      </c>
      <c r="H147" s="39"/>
    </row>
    <row r="148" spans="1:8" ht="21.65" hidden="1" customHeight="1" outlineLevel="1" x14ac:dyDescent="0.55000000000000004">
      <c r="A148" s="224"/>
      <c r="B148" s="237"/>
      <c r="C148" s="74" t="s">
        <v>68</v>
      </c>
      <c r="D148" s="94">
        <f t="shared" si="24"/>
        <v>0</v>
      </c>
      <c r="E148" s="244"/>
      <c r="F148" s="247"/>
      <c r="G148" s="38">
        <f t="shared" si="25"/>
        <v>0</v>
      </c>
      <c r="H148" s="39"/>
    </row>
    <row r="149" spans="1:8" ht="21.65" hidden="1" customHeight="1" outlineLevel="1" x14ac:dyDescent="0.55000000000000004">
      <c r="A149" s="224"/>
      <c r="B149" s="237"/>
      <c r="C149" s="74" t="s">
        <v>69</v>
      </c>
      <c r="D149" s="94">
        <f t="shared" si="24"/>
        <v>0</v>
      </c>
      <c r="E149" s="244"/>
      <c r="F149" s="247"/>
      <c r="G149" s="38">
        <f t="shared" si="25"/>
        <v>0</v>
      </c>
      <c r="H149" s="39"/>
    </row>
    <row r="150" spans="1:8" ht="21.65" hidden="1" customHeight="1" outlineLevel="1" x14ac:dyDescent="0.55000000000000004">
      <c r="A150" s="224"/>
      <c r="B150" s="237"/>
      <c r="C150" s="74" t="s">
        <v>70</v>
      </c>
      <c r="D150" s="94">
        <f t="shared" si="24"/>
        <v>0</v>
      </c>
      <c r="E150" s="244"/>
      <c r="F150" s="247"/>
      <c r="G150" s="38">
        <f t="shared" si="25"/>
        <v>0</v>
      </c>
      <c r="H150" s="39"/>
    </row>
    <row r="151" spans="1:8" ht="21.65" hidden="1" customHeight="1" outlineLevel="1" x14ac:dyDescent="0.55000000000000004">
      <c r="A151" s="224"/>
      <c r="B151" s="237"/>
      <c r="C151" s="74" t="s">
        <v>71</v>
      </c>
      <c r="D151" s="94">
        <f t="shared" si="24"/>
        <v>0</v>
      </c>
      <c r="E151" s="244"/>
      <c r="F151" s="247"/>
      <c r="G151" s="38">
        <f t="shared" ref="G151:G157" si="26">G109+G130</f>
        <v>0</v>
      </c>
      <c r="H151" s="39"/>
    </row>
    <row r="152" spans="1:8" ht="21.65" hidden="1" customHeight="1" outlineLevel="1" x14ac:dyDescent="0.55000000000000004">
      <c r="A152" s="224"/>
      <c r="B152" s="237"/>
      <c r="C152" s="74" t="s">
        <v>72</v>
      </c>
      <c r="D152" s="94">
        <f t="shared" ref="D152:D157" si="27">D131</f>
        <v>0</v>
      </c>
      <c r="E152" s="244"/>
      <c r="F152" s="247"/>
      <c r="G152" s="38">
        <f t="shared" si="26"/>
        <v>0</v>
      </c>
      <c r="H152" s="39"/>
    </row>
    <row r="153" spans="1:8" ht="21.65" hidden="1" customHeight="1" outlineLevel="1" x14ac:dyDescent="0.55000000000000004">
      <c r="A153" s="224"/>
      <c r="B153" s="237"/>
      <c r="C153" s="74" t="s">
        <v>73</v>
      </c>
      <c r="D153" s="94">
        <f t="shared" si="27"/>
        <v>0</v>
      </c>
      <c r="E153" s="244"/>
      <c r="F153" s="247"/>
      <c r="G153" s="38">
        <f t="shared" si="26"/>
        <v>0</v>
      </c>
      <c r="H153" s="39"/>
    </row>
    <row r="154" spans="1:8" ht="21.65" hidden="1" customHeight="1" outlineLevel="1" x14ac:dyDescent="0.55000000000000004">
      <c r="A154" s="224"/>
      <c r="B154" s="237"/>
      <c r="C154" s="74" t="s">
        <v>74</v>
      </c>
      <c r="D154" s="94">
        <f t="shared" si="27"/>
        <v>0</v>
      </c>
      <c r="E154" s="244"/>
      <c r="F154" s="247"/>
      <c r="G154" s="38">
        <f t="shared" si="26"/>
        <v>0</v>
      </c>
      <c r="H154" s="39"/>
    </row>
    <row r="155" spans="1:8" ht="21.65" hidden="1" customHeight="1" outlineLevel="1" x14ac:dyDescent="0.55000000000000004">
      <c r="A155" s="224"/>
      <c r="B155" s="237"/>
      <c r="C155" s="74" t="s">
        <v>75</v>
      </c>
      <c r="D155" s="94">
        <f t="shared" si="27"/>
        <v>0</v>
      </c>
      <c r="E155" s="244"/>
      <c r="F155" s="247"/>
      <c r="G155" s="38">
        <f t="shared" si="26"/>
        <v>0</v>
      </c>
      <c r="H155" s="39"/>
    </row>
    <row r="156" spans="1:8" ht="21.65" hidden="1" customHeight="1" outlineLevel="1" x14ac:dyDescent="0.55000000000000004">
      <c r="A156" s="224"/>
      <c r="B156" s="237"/>
      <c r="C156" s="128" t="s">
        <v>76</v>
      </c>
      <c r="D156" s="94">
        <f t="shared" si="27"/>
        <v>0</v>
      </c>
      <c r="E156" s="244"/>
      <c r="F156" s="247"/>
      <c r="G156" s="38">
        <f t="shared" si="26"/>
        <v>0</v>
      </c>
      <c r="H156" s="39"/>
    </row>
    <row r="157" spans="1:8" ht="21.65" hidden="1" customHeight="1" outlineLevel="1" x14ac:dyDescent="0.55000000000000004">
      <c r="A157" s="224"/>
      <c r="B157" s="237"/>
      <c r="C157" s="74" t="s">
        <v>77</v>
      </c>
      <c r="D157" s="95">
        <f t="shared" si="27"/>
        <v>0</v>
      </c>
      <c r="E157" s="245"/>
      <c r="F157" s="248"/>
      <c r="G157" s="38">
        <f t="shared" si="26"/>
        <v>0</v>
      </c>
      <c r="H157" s="40"/>
    </row>
    <row r="158" spans="1:8" ht="21.65" customHeight="1" collapsed="1" thickBot="1" x14ac:dyDescent="0.6">
      <c r="A158" s="224"/>
      <c r="B158" s="237"/>
      <c r="C158" s="264" t="s">
        <v>15</v>
      </c>
      <c r="D158" s="265"/>
      <c r="E158" s="50"/>
      <c r="F158" s="51"/>
      <c r="G158" s="52">
        <f>SUM(G138:G147)</f>
        <v>0</v>
      </c>
      <c r="H158" s="53"/>
    </row>
    <row r="159" spans="1:8" ht="21.65" customHeight="1" thickTop="1" x14ac:dyDescent="0.55000000000000004">
      <c r="A159" s="249" t="s">
        <v>14</v>
      </c>
      <c r="B159" s="250"/>
      <c r="C159" s="132" t="s">
        <v>37</v>
      </c>
      <c r="D159" s="97">
        <f t="shared" ref="D159:D167" si="28">D138</f>
        <v>0</v>
      </c>
      <c r="E159" s="255"/>
      <c r="F159" s="255"/>
      <c r="G159" s="54">
        <f t="shared" ref="G159:G166" si="29">G75+G117</f>
        <v>0</v>
      </c>
      <c r="H159" s="24"/>
    </row>
    <row r="160" spans="1:8" ht="21.65" customHeight="1" x14ac:dyDescent="0.55000000000000004">
      <c r="A160" s="251"/>
      <c r="B160" s="252"/>
      <c r="C160" s="74" t="s">
        <v>39</v>
      </c>
      <c r="D160" s="89">
        <f t="shared" si="28"/>
        <v>0</v>
      </c>
      <c r="E160" s="247"/>
      <c r="F160" s="247"/>
      <c r="G160" s="25">
        <f t="shared" si="29"/>
        <v>0</v>
      </c>
      <c r="H160" s="26"/>
    </row>
    <row r="161" spans="1:11" ht="21.65" customHeight="1" x14ac:dyDescent="0.55000000000000004">
      <c r="A161" s="251"/>
      <c r="B161" s="252"/>
      <c r="C161" s="74" t="s">
        <v>41</v>
      </c>
      <c r="D161" s="89">
        <f t="shared" si="28"/>
        <v>0</v>
      </c>
      <c r="E161" s="247"/>
      <c r="F161" s="247"/>
      <c r="G161" s="25">
        <f t="shared" si="29"/>
        <v>0</v>
      </c>
      <c r="H161" s="26"/>
    </row>
    <row r="162" spans="1:11" ht="21.65" customHeight="1" x14ac:dyDescent="0.55000000000000004">
      <c r="A162" s="251"/>
      <c r="B162" s="252"/>
      <c r="C162" s="74" t="s">
        <v>43</v>
      </c>
      <c r="D162" s="89">
        <f t="shared" si="28"/>
        <v>0</v>
      </c>
      <c r="E162" s="247"/>
      <c r="F162" s="247"/>
      <c r="G162" s="25">
        <f t="shared" si="29"/>
        <v>0</v>
      </c>
      <c r="H162" s="26"/>
    </row>
    <row r="163" spans="1:11" ht="21.65" customHeight="1" x14ac:dyDescent="0.55000000000000004">
      <c r="A163" s="251"/>
      <c r="B163" s="252"/>
      <c r="C163" s="74" t="s">
        <v>44</v>
      </c>
      <c r="D163" s="89">
        <f t="shared" si="28"/>
        <v>0</v>
      </c>
      <c r="E163" s="247"/>
      <c r="F163" s="247"/>
      <c r="G163" s="25">
        <f t="shared" si="29"/>
        <v>0</v>
      </c>
      <c r="H163" s="26"/>
    </row>
    <row r="164" spans="1:11" ht="21.65" customHeight="1" x14ac:dyDescent="0.55000000000000004">
      <c r="A164" s="251"/>
      <c r="B164" s="252"/>
      <c r="C164" s="74" t="s">
        <v>45</v>
      </c>
      <c r="D164" s="89">
        <f t="shared" si="28"/>
        <v>0</v>
      </c>
      <c r="E164" s="247"/>
      <c r="F164" s="247"/>
      <c r="G164" s="25">
        <f t="shared" si="29"/>
        <v>0</v>
      </c>
      <c r="H164" s="26"/>
    </row>
    <row r="165" spans="1:11" ht="21.65" customHeight="1" x14ac:dyDescent="0.55000000000000004">
      <c r="A165" s="251"/>
      <c r="B165" s="252"/>
      <c r="C165" s="74" t="s">
        <v>46</v>
      </c>
      <c r="D165" s="89">
        <f t="shared" si="28"/>
        <v>0</v>
      </c>
      <c r="E165" s="247"/>
      <c r="F165" s="247"/>
      <c r="G165" s="25">
        <f t="shared" si="29"/>
        <v>0</v>
      </c>
      <c r="H165" s="26"/>
    </row>
    <row r="166" spans="1:11" ht="21.65" customHeight="1" x14ac:dyDescent="0.55000000000000004">
      <c r="A166" s="251"/>
      <c r="B166" s="252"/>
      <c r="C166" s="74" t="s">
        <v>47</v>
      </c>
      <c r="D166" s="89">
        <f t="shared" si="28"/>
        <v>0</v>
      </c>
      <c r="E166" s="247"/>
      <c r="F166" s="247"/>
      <c r="G166" s="25">
        <f t="shared" si="29"/>
        <v>0</v>
      </c>
      <c r="H166" s="26"/>
    </row>
    <row r="167" spans="1:11" ht="21.65" customHeight="1" x14ac:dyDescent="0.55000000000000004">
      <c r="A167" s="251"/>
      <c r="B167" s="252"/>
      <c r="C167" s="74" t="s">
        <v>48</v>
      </c>
      <c r="D167" s="89">
        <f t="shared" si="28"/>
        <v>0</v>
      </c>
      <c r="E167" s="247"/>
      <c r="F167" s="247"/>
      <c r="G167" s="25">
        <f t="shared" ref="G167:G171" si="30">G83+G125</f>
        <v>0</v>
      </c>
      <c r="H167" s="26"/>
    </row>
    <row r="168" spans="1:11" ht="21.65" customHeight="1" x14ac:dyDescent="0.55000000000000004">
      <c r="A168" s="251"/>
      <c r="B168" s="252"/>
      <c r="C168" s="75" t="s">
        <v>49</v>
      </c>
      <c r="D168" s="141">
        <f t="shared" ref="D168:D173" si="31">D147</f>
        <v>0</v>
      </c>
      <c r="E168" s="247"/>
      <c r="F168" s="247"/>
      <c r="G168" s="84">
        <f t="shared" si="30"/>
        <v>0</v>
      </c>
      <c r="H168" s="144"/>
      <c r="K168" s="2" t="s">
        <v>85</v>
      </c>
    </row>
    <row r="169" spans="1:11" ht="21.65" hidden="1" customHeight="1" outlineLevel="1" x14ac:dyDescent="0.55000000000000004">
      <c r="A169" s="251"/>
      <c r="B169" s="252"/>
      <c r="C169" s="128" t="s">
        <v>68</v>
      </c>
      <c r="D169" s="140">
        <f t="shared" si="31"/>
        <v>0</v>
      </c>
      <c r="E169" s="247"/>
      <c r="F169" s="247"/>
      <c r="G169" s="142">
        <f t="shared" si="30"/>
        <v>0</v>
      </c>
      <c r="H169" s="143"/>
    </row>
    <row r="170" spans="1:11" ht="21.65" hidden="1" customHeight="1" outlineLevel="1" x14ac:dyDescent="0.55000000000000004">
      <c r="A170" s="251"/>
      <c r="B170" s="252"/>
      <c r="C170" s="74" t="s">
        <v>69</v>
      </c>
      <c r="D170" s="89">
        <f t="shared" si="31"/>
        <v>0</v>
      </c>
      <c r="E170" s="247"/>
      <c r="F170" s="247"/>
      <c r="G170" s="25">
        <f t="shared" si="30"/>
        <v>0</v>
      </c>
      <c r="H170" s="26"/>
    </row>
    <row r="171" spans="1:11" ht="21.65" hidden="1" customHeight="1" outlineLevel="1" x14ac:dyDescent="0.55000000000000004">
      <c r="A171" s="251"/>
      <c r="B171" s="252"/>
      <c r="C171" s="74" t="s">
        <v>70</v>
      </c>
      <c r="D171" s="89">
        <f t="shared" si="31"/>
        <v>0</v>
      </c>
      <c r="E171" s="247"/>
      <c r="F171" s="247"/>
      <c r="G171" s="25">
        <f t="shared" si="30"/>
        <v>0</v>
      </c>
      <c r="H171" s="26"/>
    </row>
    <row r="172" spans="1:11" ht="21.65" hidden="1" customHeight="1" outlineLevel="1" x14ac:dyDescent="0.55000000000000004">
      <c r="A172" s="251"/>
      <c r="B172" s="252"/>
      <c r="C172" s="74" t="s">
        <v>71</v>
      </c>
      <c r="D172" s="89">
        <f t="shared" si="31"/>
        <v>0</v>
      </c>
      <c r="E172" s="247"/>
      <c r="F172" s="247"/>
      <c r="G172" s="25">
        <f t="shared" ref="G172:G178" si="32">G88+G130</f>
        <v>0</v>
      </c>
      <c r="H172" s="26"/>
    </row>
    <row r="173" spans="1:11" ht="21.65" hidden="1" customHeight="1" outlineLevel="1" x14ac:dyDescent="0.55000000000000004">
      <c r="A173" s="251"/>
      <c r="B173" s="252"/>
      <c r="C173" s="74" t="s">
        <v>72</v>
      </c>
      <c r="D173" s="89">
        <f t="shared" si="31"/>
        <v>0</v>
      </c>
      <c r="E173" s="247"/>
      <c r="F173" s="247"/>
      <c r="G173" s="25">
        <f t="shared" si="32"/>
        <v>0</v>
      </c>
      <c r="H173" s="26"/>
    </row>
    <row r="174" spans="1:11" ht="21.65" hidden="1" customHeight="1" outlineLevel="1" x14ac:dyDescent="0.55000000000000004">
      <c r="A174" s="251"/>
      <c r="B174" s="252"/>
      <c r="C174" s="74" t="s">
        <v>73</v>
      </c>
      <c r="D174" s="89">
        <f>D153</f>
        <v>0</v>
      </c>
      <c r="E174" s="247"/>
      <c r="F174" s="247"/>
      <c r="G174" s="25">
        <f t="shared" si="32"/>
        <v>0</v>
      </c>
      <c r="H174" s="26"/>
    </row>
    <row r="175" spans="1:11" ht="21.65" hidden="1" customHeight="1" outlineLevel="1" x14ac:dyDescent="0.55000000000000004">
      <c r="A175" s="251"/>
      <c r="B175" s="252"/>
      <c r="C175" s="74" t="s">
        <v>74</v>
      </c>
      <c r="D175" s="89">
        <f>D154</f>
        <v>0</v>
      </c>
      <c r="E175" s="247"/>
      <c r="F175" s="247"/>
      <c r="G175" s="25">
        <f t="shared" si="32"/>
        <v>0</v>
      </c>
      <c r="H175" s="26"/>
    </row>
    <row r="176" spans="1:11" ht="21.65" hidden="1" customHeight="1" outlineLevel="1" x14ac:dyDescent="0.55000000000000004">
      <c r="A176" s="251"/>
      <c r="B176" s="252"/>
      <c r="C176" s="74" t="s">
        <v>75</v>
      </c>
      <c r="D176" s="89">
        <f>D155</f>
        <v>0</v>
      </c>
      <c r="E176" s="247"/>
      <c r="F176" s="247"/>
      <c r="G176" s="25">
        <f t="shared" si="32"/>
        <v>0</v>
      </c>
      <c r="H176" s="26"/>
    </row>
    <row r="177" spans="1:11" ht="21.65" hidden="1" customHeight="1" outlineLevel="1" x14ac:dyDescent="0.55000000000000004">
      <c r="A177" s="251"/>
      <c r="B177" s="252"/>
      <c r="C177" s="128" t="s">
        <v>76</v>
      </c>
      <c r="D177" s="89">
        <f>D156</f>
        <v>0</v>
      </c>
      <c r="E177" s="247"/>
      <c r="F177" s="247"/>
      <c r="G177" s="25">
        <f t="shared" si="32"/>
        <v>0</v>
      </c>
      <c r="H177" s="26"/>
    </row>
    <row r="178" spans="1:11" ht="21.65" hidden="1" customHeight="1" outlineLevel="1" x14ac:dyDescent="0.55000000000000004">
      <c r="A178" s="253"/>
      <c r="B178" s="254"/>
      <c r="C178" s="75" t="s">
        <v>77</v>
      </c>
      <c r="D178" s="98">
        <f>D157</f>
        <v>0</v>
      </c>
      <c r="E178" s="248"/>
      <c r="F178" s="248"/>
      <c r="G178" s="84">
        <f t="shared" si="32"/>
        <v>0</v>
      </c>
      <c r="H178" s="31"/>
    </row>
    <row r="179" spans="1:11" collapsed="1" x14ac:dyDescent="0.55000000000000004">
      <c r="K179" s="220" t="s">
        <v>84</v>
      </c>
    </row>
    <row r="180" spans="1:11" x14ac:dyDescent="0.55000000000000004">
      <c r="K180" s="220"/>
    </row>
    <row r="181" spans="1:11" ht="24" customHeight="1" x14ac:dyDescent="0.55000000000000004">
      <c r="A181" s="221" t="s">
        <v>66</v>
      </c>
      <c r="B181" s="221"/>
      <c r="K181" s="99"/>
    </row>
    <row r="182" spans="1:11" x14ac:dyDescent="0.55000000000000004">
      <c r="A182" s="222"/>
      <c r="B182" s="222"/>
    </row>
    <row r="183" spans="1:11" ht="25.25" customHeight="1" x14ac:dyDescent="0.55000000000000004">
      <c r="A183" s="220" t="s">
        <v>51</v>
      </c>
      <c r="B183" s="220" t="s">
        <v>52</v>
      </c>
      <c r="C183" s="220"/>
      <c r="D183" s="220"/>
      <c r="E183" s="232" t="s">
        <v>20</v>
      </c>
      <c r="F183" s="233" t="s">
        <v>17</v>
      </c>
      <c r="G183" s="234" t="s">
        <v>18</v>
      </c>
      <c r="H183" s="259" t="s">
        <v>4</v>
      </c>
      <c r="I183" s="218"/>
      <c r="J183" s="260"/>
      <c r="K183" s="235" t="s">
        <v>19</v>
      </c>
    </row>
    <row r="184" spans="1:11" ht="39" customHeight="1" thickBot="1" x14ac:dyDescent="0.6">
      <c r="A184" s="220"/>
      <c r="B184" s="220"/>
      <c r="C184" s="220"/>
      <c r="D184" s="220"/>
      <c r="E184" s="232"/>
      <c r="F184" s="233"/>
      <c r="G184" s="234"/>
      <c r="H184" s="106" t="s">
        <v>26</v>
      </c>
      <c r="I184" s="65" t="s">
        <v>27</v>
      </c>
      <c r="J184" s="66" t="s">
        <v>60</v>
      </c>
      <c r="K184" s="235"/>
    </row>
    <row r="185" spans="1:11" ht="21.65" customHeight="1" x14ac:dyDescent="0.55000000000000004">
      <c r="A185" s="129" t="s">
        <v>37</v>
      </c>
      <c r="B185" s="284">
        <f t="shared" ref="B185:B193" si="33">D159</f>
        <v>0</v>
      </c>
      <c r="C185" s="285" t="str">
        <f>C164</f>
        <v>(6)</v>
      </c>
      <c r="D185" s="59" t="s">
        <v>22</v>
      </c>
      <c r="E185" s="31">
        <f t="shared" ref="E185:E204" si="34">G12</f>
        <v>0</v>
      </c>
      <c r="F185" s="60">
        <f t="shared" ref="F185:F204" si="35">G33</f>
        <v>0</v>
      </c>
      <c r="G185" s="60">
        <f t="shared" ref="G185:G204" si="36">G96</f>
        <v>0</v>
      </c>
      <c r="H185" s="60">
        <f t="shared" ref="H185:H204" si="37">G54</f>
        <v>0</v>
      </c>
      <c r="I185" s="61">
        <f t="shared" ref="I185:I204" si="38">G117</f>
        <v>0</v>
      </c>
      <c r="J185" s="67">
        <f>H185+I185</f>
        <v>0</v>
      </c>
      <c r="K185" s="31">
        <f t="shared" ref="K185:K204" si="39">SUM(E185:I185)</f>
        <v>0</v>
      </c>
    </row>
    <row r="186" spans="1:11" ht="21.65" customHeight="1" x14ac:dyDescent="0.55000000000000004">
      <c r="A186" s="130" t="s">
        <v>39</v>
      </c>
      <c r="B186" s="282">
        <f t="shared" si="33"/>
        <v>0</v>
      </c>
      <c r="C186" s="283" t="str">
        <f>C165</f>
        <v>(7)</v>
      </c>
      <c r="D186" s="10" t="s">
        <v>22</v>
      </c>
      <c r="E186" s="13">
        <f t="shared" si="34"/>
        <v>0</v>
      </c>
      <c r="F186" s="14">
        <f t="shared" si="35"/>
        <v>0</v>
      </c>
      <c r="G186" s="14">
        <f t="shared" si="36"/>
        <v>0</v>
      </c>
      <c r="H186" s="14">
        <f t="shared" si="37"/>
        <v>0</v>
      </c>
      <c r="I186" s="15">
        <f t="shared" si="38"/>
        <v>0</v>
      </c>
      <c r="J186" s="67">
        <f t="shared" ref="J186:J194" si="40">H186+I186</f>
        <v>0</v>
      </c>
      <c r="K186" s="13">
        <f t="shared" si="39"/>
        <v>0</v>
      </c>
    </row>
    <row r="187" spans="1:11" ht="21.65" customHeight="1" x14ac:dyDescent="0.55000000000000004">
      <c r="A187" s="130" t="s">
        <v>41</v>
      </c>
      <c r="B187" s="284">
        <f t="shared" si="33"/>
        <v>0</v>
      </c>
      <c r="C187" s="285" t="str">
        <f t="shared" ref="C187:C189" si="41">C166</f>
        <v>(8)</v>
      </c>
      <c r="D187" s="10" t="s">
        <v>22</v>
      </c>
      <c r="E187" s="13">
        <f t="shared" si="34"/>
        <v>0</v>
      </c>
      <c r="F187" s="14">
        <f t="shared" si="35"/>
        <v>0</v>
      </c>
      <c r="G187" s="14">
        <f t="shared" si="36"/>
        <v>0</v>
      </c>
      <c r="H187" s="14">
        <f t="shared" si="37"/>
        <v>0</v>
      </c>
      <c r="I187" s="15">
        <f t="shared" si="38"/>
        <v>0</v>
      </c>
      <c r="J187" s="67">
        <f t="shared" si="40"/>
        <v>0</v>
      </c>
      <c r="K187" s="13">
        <f t="shared" si="39"/>
        <v>0</v>
      </c>
    </row>
    <row r="188" spans="1:11" ht="21.65" customHeight="1" x14ac:dyDescent="0.55000000000000004">
      <c r="A188" s="130" t="s">
        <v>43</v>
      </c>
      <c r="B188" s="282">
        <f t="shared" si="33"/>
        <v>0</v>
      </c>
      <c r="C188" s="283" t="str">
        <f t="shared" si="41"/>
        <v>(9)</v>
      </c>
      <c r="D188" s="10" t="s">
        <v>22</v>
      </c>
      <c r="E188" s="13">
        <f t="shared" si="34"/>
        <v>0</v>
      </c>
      <c r="F188" s="14">
        <f t="shared" si="35"/>
        <v>0</v>
      </c>
      <c r="G188" s="14">
        <f t="shared" si="36"/>
        <v>0</v>
      </c>
      <c r="H188" s="14">
        <f t="shared" si="37"/>
        <v>0</v>
      </c>
      <c r="I188" s="15">
        <f t="shared" si="38"/>
        <v>0</v>
      </c>
      <c r="J188" s="67">
        <f t="shared" si="40"/>
        <v>0</v>
      </c>
      <c r="K188" s="13">
        <f t="shared" si="39"/>
        <v>0</v>
      </c>
    </row>
    <row r="189" spans="1:11" ht="21.65" customHeight="1" x14ac:dyDescent="0.55000000000000004">
      <c r="A189" s="130" t="s">
        <v>44</v>
      </c>
      <c r="B189" s="284">
        <f t="shared" si="33"/>
        <v>0</v>
      </c>
      <c r="C189" s="285" t="str">
        <f t="shared" si="41"/>
        <v>(10)</v>
      </c>
      <c r="D189" s="10" t="s">
        <v>22</v>
      </c>
      <c r="E189" s="13">
        <f t="shared" si="34"/>
        <v>0</v>
      </c>
      <c r="F189" s="14">
        <f t="shared" si="35"/>
        <v>0</v>
      </c>
      <c r="G189" s="14">
        <f t="shared" si="36"/>
        <v>0</v>
      </c>
      <c r="H189" s="14">
        <f t="shared" si="37"/>
        <v>0</v>
      </c>
      <c r="I189" s="15">
        <f t="shared" si="38"/>
        <v>0</v>
      </c>
      <c r="J189" s="67">
        <f t="shared" si="40"/>
        <v>0</v>
      </c>
      <c r="K189" s="13">
        <f t="shared" si="39"/>
        <v>0</v>
      </c>
    </row>
    <row r="190" spans="1:11" ht="21.65" customHeight="1" x14ac:dyDescent="0.55000000000000004">
      <c r="A190" s="130" t="s">
        <v>45</v>
      </c>
      <c r="B190" s="282">
        <f t="shared" si="33"/>
        <v>0</v>
      </c>
      <c r="C190" s="283">
        <f t="shared" ref="C190:C194" si="42">C179</f>
        <v>0</v>
      </c>
      <c r="D190" s="10" t="s">
        <v>22</v>
      </c>
      <c r="E190" s="13">
        <f t="shared" si="34"/>
        <v>0</v>
      </c>
      <c r="F190" s="14">
        <f t="shared" si="35"/>
        <v>0</v>
      </c>
      <c r="G190" s="14">
        <f t="shared" si="36"/>
        <v>0</v>
      </c>
      <c r="H190" s="14">
        <f t="shared" si="37"/>
        <v>0</v>
      </c>
      <c r="I190" s="15">
        <f t="shared" si="38"/>
        <v>0</v>
      </c>
      <c r="J190" s="67">
        <f t="shared" si="40"/>
        <v>0</v>
      </c>
      <c r="K190" s="13">
        <f t="shared" si="39"/>
        <v>0</v>
      </c>
    </row>
    <row r="191" spans="1:11" ht="21.65" customHeight="1" x14ac:dyDescent="0.55000000000000004">
      <c r="A191" s="130" t="s">
        <v>46</v>
      </c>
      <c r="B191" s="284">
        <f t="shared" si="33"/>
        <v>0</v>
      </c>
      <c r="C191" s="285">
        <f t="shared" si="42"/>
        <v>0</v>
      </c>
      <c r="D191" s="10" t="s">
        <v>22</v>
      </c>
      <c r="E191" s="13">
        <f t="shared" si="34"/>
        <v>0</v>
      </c>
      <c r="F191" s="14">
        <f t="shared" si="35"/>
        <v>0</v>
      </c>
      <c r="G191" s="14">
        <f t="shared" si="36"/>
        <v>0</v>
      </c>
      <c r="H191" s="14">
        <f t="shared" si="37"/>
        <v>0</v>
      </c>
      <c r="I191" s="15">
        <f t="shared" si="38"/>
        <v>0</v>
      </c>
      <c r="J191" s="67">
        <f t="shared" si="40"/>
        <v>0</v>
      </c>
      <c r="K191" s="13">
        <f t="shared" si="39"/>
        <v>0</v>
      </c>
    </row>
    <row r="192" spans="1:11" ht="21.65" customHeight="1" x14ac:dyDescent="0.55000000000000004">
      <c r="A192" s="130" t="s">
        <v>47</v>
      </c>
      <c r="B192" s="282">
        <f t="shared" si="33"/>
        <v>0</v>
      </c>
      <c r="C192" s="283">
        <f t="shared" si="42"/>
        <v>0</v>
      </c>
      <c r="D192" s="10" t="s">
        <v>22</v>
      </c>
      <c r="E192" s="13">
        <f t="shared" si="34"/>
        <v>0</v>
      </c>
      <c r="F192" s="14">
        <f t="shared" si="35"/>
        <v>0</v>
      </c>
      <c r="G192" s="14">
        <f t="shared" si="36"/>
        <v>0</v>
      </c>
      <c r="H192" s="14">
        <f t="shared" si="37"/>
        <v>0</v>
      </c>
      <c r="I192" s="15">
        <f t="shared" si="38"/>
        <v>0</v>
      </c>
      <c r="J192" s="67">
        <f t="shared" si="40"/>
        <v>0</v>
      </c>
      <c r="K192" s="13">
        <f t="shared" si="39"/>
        <v>0</v>
      </c>
    </row>
    <row r="193" spans="1:11" ht="21.65" customHeight="1" x14ac:dyDescent="0.55000000000000004">
      <c r="A193" s="130" t="s">
        <v>48</v>
      </c>
      <c r="B193" s="284">
        <f t="shared" si="33"/>
        <v>0</v>
      </c>
      <c r="C193" s="285">
        <f t="shared" si="42"/>
        <v>0</v>
      </c>
      <c r="D193" s="10" t="s">
        <v>22</v>
      </c>
      <c r="E193" s="13">
        <f t="shared" si="34"/>
        <v>0</v>
      </c>
      <c r="F193" s="14">
        <f t="shared" si="35"/>
        <v>0</v>
      </c>
      <c r="G193" s="14">
        <f t="shared" si="36"/>
        <v>0</v>
      </c>
      <c r="H193" s="14">
        <f t="shared" si="37"/>
        <v>0</v>
      </c>
      <c r="I193" s="15">
        <f t="shared" si="38"/>
        <v>0</v>
      </c>
      <c r="J193" s="67">
        <f t="shared" si="40"/>
        <v>0</v>
      </c>
      <c r="K193" s="13">
        <f t="shared" si="39"/>
        <v>0</v>
      </c>
    </row>
    <row r="194" spans="1:11" ht="21.65" customHeight="1" thickBot="1" x14ac:dyDescent="0.6">
      <c r="A194" s="130" t="s">
        <v>49</v>
      </c>
      <c r="B194" s="284">
        <f t="shared" ref="B194" si="43">D168</f>
        <v>0</v>
      </c>
      <c r="C194" s="285">
        <f t="shared" si="42"/>
        <v>0</v>
      </c>
      <c r="D194" s="10" t="s">
        <v>22</v>
      </c>
      <c r="E194" s="13">
        <f t="shared" si="34"/>
        <v>0</v>
      </c>
      <c r="F194" s="14">
        <f t="shared" si="35"/>
        <v>0</v>
      </c>
      <c r="G194" s="30">
        <f t="shared" si="36"/>
        <v>0</v>
      </c>
      <c r="H194" s="14">
        <f t="shared" si="37"/>
        <v>0</v>
      </c>
      <c r="I194" s="15">
        <f t="shared" si="38"/>
        <v>0</v>
      </c>
      <c r="J194" s="67">
        <f t="shared" si="40"/>
        <v>0</v>
      </c>
      <c r="K194" s="13">
        <f t="shared" si="39"/>
        <v>0</v>
      </c>
    </row>
    <row r="195" spans="1:11" ht="21.65" hidden="1" customHeight="1" outlineLevel="1" x14ac:dyDescent="0.55000000000000004">
      <c r="A195" s="130" t="s">
        <v>68</v>
      </c>
      <c r="B195" s="284">
        <f t="shared" ref="B195:B203" si="44">D169</f>
        <v>0</v>
      </c>
      <c r="C195" s="285" t="str">
        <f>C174</f>
        <v>(16)</v>
      </c>
      <c r="D195" s="10" t="s">
        <v>22</v>
      </c>
      <c r="E195" s="31">
        <f t="shared" si="34"/>
        <v>0</v>
      </c>
      <c r="F195" s="60">
        <f t="shared" si="35"/>
        <v>0</v>
      </c>
      <c r="G195" s="60">
        <f t="shared" si="36"/>
        <v>0</v>
      </c>
      <c r="H195" s="60">
        <f t="shared" si="37"/>
        <v>0</v>
      </c>
      <c r="I195" s="61">
        <f t="shared" si="38"/>
        <v>0</v>
      </c>
      <c r="J195" s="67">
        <f>H195+I195</f>
        <v>0</v>
      </c>
      <c r="K195" s="13">
        <f>SUM(E195:I195)</f>
        <v>0</v>
      </c>
    </row>
    <row r="196" spans="1:11" ht="21.65" hidden="1" customHeight="1" outlineLevel="1" x14ac:dyDescent="0.55000000000000004">
      <c r="A196" s="130" t="s">
        <v>69</v>
      </c>
      <c r="B196" s="282">
        <f t="shared" si="44"/>
        <v>0</v>
      </c>
      <c r="C196" s="283" t="str">
        <f>C175</f>
        <v>(17)</v>
      </c>
      <c r="D196" s="10" t="s">
        <v>22</v>
      </c>
      <c r="E196" s="13">
        <f t="shared" si="34"/>
        <v>0</v>
      </c>
      <c r="F196" s="14">
        <f t="shared" si="35"/>
        <v>0</v>
      </c>
      <c r="G196" s="14">
        <f t="shared" si="36"/>
        <v>0</v>
      </c>
      <c r="H196" s="14">
        <f t="shared" si="37"/>
        <v>0</v>
      </c>
      <c r="I196" s="15">
        <f t="shared" si="38"/>
        <v>0</v>
      </c>
      <c r="J196" s="67">
        <f t="shared" ref="J196:J204" si="45">H196+I196</f>
        <v>0</v>
      </c>
      <c r="K196" s="13">
        <f t="shared" si="39"/>
        <v>0</v>
      </c>
    </row>
    <row r="197" spans="1:11" ht="21.65" hidden="1" customHeight="1" outlineLevel="1" x14ac:dyDescent="0.55000000000000004">
      <c r="A197" s="130" t="s">
        <v>70</v>
      </c>
      <c r="B197" s="284">
        <f t="shared" si="44"/>
        <v>0</v>
      </c>
      <c r="C197" s="285" t="str">
        <f t="shared" ref="C197:C199" si="46">C176</f>
        <v>(18)</v>
      </c>
      <c r="D197" s="10" t="s">
        <v>22</v>
      </c>
      <c r="E197" s="13">
        <f t="shared" si="34"/>
        <v>0</v>
      </c>
      <c r="F197" s="14">
        <f t="shared" si="35"/>
        <v>0</v>
      </c>
      <c r="G197" s="14">
        <f t="shared" si="36"/>
        <v>0</v>
      </c>
      <c r="H197" s="14">
        <f t="shared" si="37"/>
        <v>0</v>
      </c>
      <c r="I197" s="15">
        <f t="shared" si="38"/>
        <v>0</v>
      </c>
      <c r="J197" s="67">
        <f t="shared" si="45"/>
        <v>0</v>
      </c>
      <c r="K197" s="13">
        <f t="shared" si="39"/>
        <v>0</v>
      </c>
    </row>
    <row r="198" spans="1:11" ht="21.65" hidden="1" customHeight="1" outlineLevel="1" x14ac:dyDescent="0.55000000000000004">
      <c r="A198" s="130" t="s">
        <v>71</v>
      </c>
      <c r="B198" s="282">
        <f t="shared" si="44"/>
        <v>0</v>
      </c>
      <c r="C198" s="283" t="str">
        <f t="shared" si="46"/>
        <v>(19)</v>
      </c>
      <c r="D198" s="10" t="s">
        <v>22</v>
      </c>
      <c r="E198" s="13">
        <f t="shared" si="34"/>
        <v>0</v>
      </c>
      <c r="F198" s="14">
        <f t="shared" si="35"/>
        <v>0</v>
      </c>
      <c r="G198" s="14">
        <f t="shared" si="36"/>
        <v>0</v>
      </c>
      <c r="H198" s="14">
        <f t="shared" si="37"/>
        <v>0</v>
      </c>
      <c r="I198" s="15">
        <f t="shared" si="38"/>
        <v>0</v>
      </c>
      <c r="J198" s="67">
        <f t="shared" si="45"/>
        <v>0</v>
      </c>
      <c r="K198" s="13">
        <f t="shared" si="39"/>
        <v>0</v>
      </c>
    </row>
    <row r="199" spans="1:11" ht="21.65" hidden="1" customHeight="1" outlineLevel="1" x14ac:dyDescent="0.55000000000000004">
      <c r="A199" s="130" t="s">
        <v>72</v>
      </c>
      <c r="B199" s="284">
        <f t="shared" si="44"/>
        <v>0</v>
      </c>
      <c r="C199" s="285" t="str">
        <f t="shared" si="46"/>
        <v>(20)</v>
      </c>
      <c r="D199" s="10" t="s">
        <v>22</v>
      </c>
      <c r="E199" s="13">
        <f t="shared" si="34"/>
        <v>0</v>
      </c>
      <c r="F199" s="14">
        <f t="shared" si="35"/>
        <v>0</v>
      </c>
      <c r="G199" s="14">
        <f t="shared" si="36"/>
        <v>0</v>
      </c>
      <c r="H199" s="14">
        <f t="shared" si="37"/>
        <v>0</v>
      </c>
      <c r="I199" s="15">
        <f t="shared" si="38"/>
        <v>0</v>
      </c>
      <c r="J199" s="67">
        <f t="shared" si="45"/>
        <v>0</v>
      </c>
      <c r="K199" s="13">
        <f t="shared" si="39"/>
        <v>0</v>
      </c>
    </row>
    <row r="200" spans="1:11" ht="21.65" hidden="1" customHeight="1" outlineLevel="1" x14ac:dyDescent="0.55000000000000004">
      <c r="A200" s="130" t="s">
        <v>73</v>
      </c>
      <c r="B200" s="282">
        <f t="shared" si="44"/>
        <v>0</v>
      </c>
      <c r="C200" s="283" t="str">
        <f t="shared" ref="C200:C204" si="47">C189</f>
        <v>(10)</v>
      </c>
      <c r="D200" s="10" t="s">
        <v>22</v>
      </c>
      <c r="E200" s="13">
        <f t="shared" si="34"/>
        <v>0</v>
      </c>
      <c r="F200" s="14">
        <f t="shared" si="35"/>
        <v>0</v>
      </c>
      <c r="G200" s="14">
        <f t="shared" si="36"/>
        <v>0</v>
      </c>
      <c r="H200" s="14">
        <f t="shared" si="37"/>
        <v>0</v>
      </c>
      <c r="I200" s="15">
        <f t="shared" si="38"/>
        <v>0</v>
      </c>
      <c r="J200" s="67">
        <f t="shared" si="45"/>
        <v>0</v>
      </c>
      <c r="K200" s="13">
        <f t="shared" si="39"/>
        <v>0</v>
      </c>
    </row>
    <row r="201" spans="1:11" ht="21.65" hidden="1" customHeight="1" outlineLevel="1" x14ac:dyDescent="0.55000000000000004">
      <c r="A201" s="130" t="s">
        <v>74</v>
      </c>
      <c r="B201" s="284">
        <f t="shared" si="44"/>
        <v>0</v>
      </c>
      <c r="C201" s="285">
        <f t="shared" si="47"/>
        <v>0</v>
      </c>
      <c r="D201" s="10" t="s">
        <v>22</v>
      </c>
      <c r="E201" s="13">
        <f t="shared" si="34"/>
        <v>0</v>
      </c>
      <c r="F201" s="14">
        <f t="shared" si="35"/>
        <v>0</v>
      </c>
      <c r="G201" s="14">
        <f t="shared" si="36"/>
        <v>0</v>
      </c>
      <c r="H201" s="14">
        <f t="shared" si="37"/>
        <v>0</v>
      </c>
      <c r="I201" s="15">
        <f t="shared" si="38"/>
        <v>0</v>
      </c>
      <c r="J201" s="67">
        <f t="shared" si="45"/>
        <v>0</v>
      </c>
      <c r="K201" s="13">
        <f t="shared" si="39"/>
        <v>0</v>
      </c>
    </row>
    <row r="202" spans="1:11" ht="21.65" hidden="1" customHeight="1" outlineLevel="1" x14ac:dyDescent="0.55000000000000004">
      <c r="A202" s="130" t="s">
        <v>75</v>
      </c>
      <c r="B202" s="282">
        <f t="shared" si="44"/>
        <v>0</v>
      </c>
      <c r="C202" s="283">
        <f t="shared" si="47"/>
        <v>0</v>
      </c>
      <c r="D202" s="10" t="s">
        <v>22</v>
      </c>
      <c r="E202" s="13">
        <f t="shared" si="34"/>
        <v>0</v>
      </c>
      <c r="F202" s="14">
        <f t="shared" si="35"/>
        <v>0</v>
      </c>
      <c r="G202" s="14">
        <f t="shared" si="36"/>
        <v>0</v>
      </c>
      <c r="H202" s="14">
        <f t="shared" si="37"/>
        <v>0</v>
      </c>
      <c r="I202" s="15">
        <f t="shared" si="38"/>
        <v>0</v>
      </c>
      <c r="J202" s="67">
        <f t="shared" si="45"/>
        <v>0</v>
      </c>
      <c r="K202" s="13">
        <f t="shared" si="39"/>
        <v>0</v>
      </c>
    </row>
    <row r="203" spans="1:11" ht="21.65" hidden="1" customHeight="1" outlineLevel="1" x14ac:dyDescent="0.55000000000000004">
      <c r="A203" s="130" t="s">
        <v>76</v>
      </c>
      <c r="B203" s="284">
        <f t="shared" si="44"/>
        <v>0</v>
      </c>
      <c r="C203" s="285">
        <f t="shared" si="47"/>
        <v>0</v>
      </c>
      <c r="D203" s="10" t="s">
        <v>22</v>
      </c>
      <c r="E203" s="13">
        <f t="shared" si="34"/>
        <v>0</v>
      </c>
      <c r="F203" s="14">
        <f t="shared" si="35"/>
        <v>0</v>
      </c>
      <c r="G203" s="14">
        <f t="shared" si="36"/>
        <v>0</v>
      </c>
      <c r="H203" s="14">
        <f t="shared" si="37"/>
        <v>0</v>
      </c>
      <c r="I203" s="15">
        <f t="shared" si="38"/>
        <v>0</v>
      </c>
      <c r="J203" s="67">
        <f t="shared" si="45"/>
        <v>0</v>
      </c>
      <c r="K203" s="13">
        <f t="shared" si="39"/>
        <v>0</v>
      </c>
    </row>
    <row r="204" spans="1:11" ht="21.65" hidden="1" customHeight="1" outlineLevel="1" thickBot="1" x14ac:dyDescent="0.6">
      <c r="A204" s="131" t="s">
        <v>77</v>
      </c>
      <c r="B204" s="284">
        <f t="shared" ref="B204" si="48">D178</f>
        <v>0</v>
      </c>
      <c r="C204" s="285">
        <f t="shared" si="47"/>
        <v>0</v>
      </c>
      <c r="D204" s="11" t="s">
        <v>22</v>
      </c>
      <c r="E204" s="13">
        <f t="shared" si="34"/>
        <v>0</v>
      </c>
      <c r="F204" s="14">
        <f t="shared" si="35"/>
        <v>0</v>
      </c>
      <c r="G204" s="30">
        <f t="shared" si="36"/>
        <v>0</v>
      </c>
      <c r="H204" s="14">
        <f t="shared" si="37"/>
        <v>0</v>
      </c>
      <c r="I204" s="15">
        <f t="shared" si="38"/>
        <v>0</v>
      </c>
      <c r="J204" s="67">
        <f t="shared" si="45"/>
        <v>0</v>
      </c>
      <c r="K204" s="17">
        <f t="shared" si="39"/>
        <v>0</v>
      </c>
    </row>
    <row r="205" spans="1:11" ht="21.65" customHeight="1" collapsed="1" thickTop="1" x14ac:dyDescent="0.55000000000000004">
      <c r="A205" s="196" t="s">
        <v>21</v>
      </c>
      <c r="B205" s="197"/>
      <c r="C205" s="198"/>
      <c r="D205" s="133" t="s">
        <v>22</v>
      </c>
      <c r="E205" s="62">
        <f>SUM(E185:E204)</f>
        <v>0</v>
      </c>
      <c r="F205" s="62">
        <f t="shared" ref="F205:J205" si="49">SUM(F185:F204)</f>
        <v>0</v>
      </c>
      <c r="G205" s="62">
        <f t="shared" si="49"/>
        <v>0</v>
      </c>
      <c r="H205" s="62">
        <f t="shared" si="49"/>
        <v>0</v>
      </c>
      <c r="I205" s="62">
        <f t="shared" si="49"/>
        <v>0</v>
      </c>
      <c r="J205" s="62">
        <f t="shared" si="49"/>
        <v>0</v>
      </c>
      <c r="K205" s="21">
        <f>SUM(K185:K204)</f>
        <v>0</v>
      </c>
    </row>
    <row r="206" spans="1:11" ht="21.65" customHeight="1" thickBot="1" x14ac:dyDescent="0.6">
      <c r="A206" s="193" t="s">
        <v>23</v>
      </c>
      <c r="B206" s="194"/>
      <c r="C206" s="195"/>
      <c r="D206" s="11" t="s">
        <v>22</v>
      </c>
      <c r="E206" s="22">
        <f>E205*K181</f>
        <v>0</v>
      </c>
      <c r="F206" s="18">
        <f>F205*K181</f>
        <v>0</v>
      </c>
      <c r="G206" s="18">
        <f>G205*K181</f>
        <v>0</v>
      </c>
      <c r="H206" s="63">
        <f>H205*K181</f>
        <v>0</v>
      </c>
      <c r="I206" s="64">
        <f>I205*K181</f>
        <v>0</v>
      </c>
      <c r="J206" s="68">
        <f>H206+I206</f>
        <v>0</v>
      </c>
      <c r="K206" s="17">
        <f>K205*K181</f>
        <v>0</v>
      </c>
    </row>
    <row r="207" spans="1:11" ht="21.65" customHeight="1" thickTop="1" x14ac:dyDescent="0.55000000000000004">
      <c r="A207" s="184" t="s">
        <v>25</v>
      </c>
      <c r="B207" s="185"/>
      <c r="C207" s="186"/>
      <c r="D207" s="12" t="s">
        <v>22</v>
      </c>
      <c r="E207" s="229"/>
      <c r="F207" s="230"/>
      <c r="G207" s="230"/>
      <c r="H207" s="230"/>
      <c r="I207" s="230"/>
      <c r="J207" s="231"/>
      <c r="K207" s="20">
        <f>ROUNDDOWN(K206/1,0)</f>
        <v>0</v>
      </c>
    </row>
    <row r="208" spans="1:11" ht="21.65" customHeight="1" x14ac:dyDescent="0.55000000000000004">
      <c r="A208" s="187"/>
      <c r="B208" s="188"/>
      <c r="C208" s="189"/>
      <c r="D208" s="59" t="s">
        <v>59</v>
      </c>
      <c r="E208" s="199"/>
      <c r="F208" s="200"/>
      <c r="G208" s="200"/>
      <c r="H208" s="200"/>
      <c r="I208" s="200"/>
      <c r="J208" s="201"/>
      <c r="K208" s="111">
        <f>ROUNDDOWN(K207/2,0)</f>
        <v>0</v>
      </c>
    </row>
    <row r="209" spans="1:11" ht="21.65" customHeight="1" x14ac:dyDescent="0.55000000000000004">
      <c r="A209" s="190"/>
      <c r="B209" s="191"/>
      <c r="C209" s="192"/>
      <c r="D209" s="10" t="s">
        <v>24</v>
      </c>
      <c r="E209" s="199"/>
      <c r="F209" s="200"/>
      <c r="G209" s="200"/>
      <c r="H209" s="200"/>
      <c r="I209" s="200"/>
      <c r="J209" s="201"/>
      <c r="K209" s="100"/>
    </row>
    <row r="210" spans="1:11" ht="21.65" customHeight="1" x14ac:dyDescent="0.55000000000000004">
      <c r="A210" s="182" t="s">
        <v>64</v>
      </c>
      <c r="B210" s="182"/>
      <c r="C210" s="182"/>
      <c r="D210" s="183"/>
      <c r="E210" s="179"/>
      <c r="F210" s="180"/>
      <c r="G210" s="180"/>
      <c r="H210" s="180"/>
      <c r="I210" s="180"/>
      <c r="J210" s="181"/>
      <c r="K210" s="118">
        <f>TRUNC(MIN(K208,K209))</f>
        <v>0</v>
      </c>
    </row>
    <row r="214" spans="1:11" x14ac:dyDescent="0.55000000000000004">
      <c r="A214" s="221" t="s">
        <v>65</v>
      </c>
      <c r="B214" s="221"/>
    </row>
    <row r="215" spans="1:11" x14ac:dyDescent="0.55000000000000004">
      <c r="A215" s="222"/>
      <c r="B215" s="222"/>
    </row>
    <row r="216" spans="1:11" ht="55.75" customHeight="1" thickBot="1" x14ac:dyDescent="0.6">
      <c r="A216" s="218" t="s">
        <v>0</v>
      </c>
      <c r="B216" s="218"/>
      <c r="C216" s="219"/>
      <c r="D216" s="219"/>
      <c r="E216" s="9" t="s">
        <v>33</v>
      </c>
      <c r="F216" s="120" t="s">
        <v>34</v>
      </c>
      <c r="G216" s="120" t="s">
        <v>35</v>
      </c>
    </row>
    <row r="217" spans="1:11" ht="36" customHeight="1" x14ac:dyDescent="0.55000000000000004">
      <c r="A217" s="216" t="s">
        <v>30</v>
      </c>
      <c r="B217" s="216"/>
      <c r="C217" s="217"/>
      <c r="D217" s="217"/>
      <c r="E217" s="55">
        <f>E205</f>
        <v>0</v>
      </c>
      <c r="F217" s="56">
        <f>E206</f>
        <v>0</v>
      </c>
      <c r="G217" s="56">
        <f>ROUNDDOWN(F217/2,0)</f>
        <v>0</v>
      </c>
    </row>
    <row r="218" spans="1:11" ht="36" customHeight="1" x14ac:dyDescent="0.55000000000000004">
      <c r="A218" s="220" t="s">
        <v>31</v>
      </c>
      <c r="B218" s="220"/>
      <c r="C218" s="204" t="s">
        <v>2</v>
      </c>
      <c r="D218" s="205"/>
      <c r="E218" s="16">
        <f>F205</f>
        <v>0</v>
      </c>
      <c r="F218" s="14">
        <f>F206</f>
        <v>0</v>
      </c>
      <c r="G218" s="14">
        <f>ROUNDDOWN(F218/2,0)</f>
        <v>0</v>
      </c>
    </row>
    <row r="219" spans="1:11" ht="36" customHeight="1" x14ac:dyDescent="0.55000000000000004">
      <c r="A219" s="220"/>
      <c r="B219" s="220"/>
      <c r="C219" s="204" t="s">
        <v>3</v>
      </c>
      <c r="D219" s="205"/>
      <c r="E219" s="16">
        <f>G205</f>
        <v>0</v>
      </c>
      <c r="F219" s="14">
        <f>G206</f>
        <v>0</v>
      </c>
      <c r="G219" s="14">
        <f>ROUNDDOWN(F219/2,0)</f>
        <v>0</v>
      </c>
    </row>
    <row r="220" spans="1:11" ht="36" customHeight="1" thickBot="1" x14ac:dyDescent="0.6">
      <c r="A220" s="218" t="s">
        <v>32</v>
      </c>
      <c r="B220" s="218"/>
      <c r="C220" s="219"/>
      <c r="D220" s="219"/>
      <c r="E220" s="19">
        <f>H205+I205</f>
        <v>0</v>
      </c>
      <c r="F220" s="18">
        <f>H206+I206</f>
        <v>0</v>
      </c>
      <c r="G220" s="14">
        <f t="shared" ref="G220" si="50">ROUNDDOWN(F220/2,0)</f>
        <v>0</v>
      </c>
    </row>
    <row r="221" spans="1:11" ht="36" customHeight="1" x14ac:dyDescent="0.55000000000000004">
      <c r="A221" s="202" t="s">
        <v>29</v>
      </c>
      <c r="B221" s="202"/>
      <c r="C221" s="203"/>
      <c r="D221" s="203"/>
      <c r="E221" s="55">
        <f>SUM(E217:E220)</f>
        <v>0</v>
      </c>
      <c r="F221" s="56">
        <f>SUM(F217:F220)</f>
        <v>0</v>
      </c>
      <c r="G221" s="56">
        <f>TRUNC(MIN(K208,K209))</f>
        <v>0</v>
      </c>
    </row>
    <row r="222" spans="1:11" ht="21.65" customHeight="1" x14ac:dyDescent="0.55000000000000004"/>
    <row r="223" spans="1:11" ht="21.65" customHeight="1" x14ac:dyDescent="0.55000000000000004"/>
    <row r="224" spans="1:11" ht="21.65" customHeight="1" x14ac:dyDescent="0.55000000000000004"/>
    <row r="225" ht="21.65" customHeight="1" x14ac:dyDescent="0.55000000000000004"/>
    <row r="226" ht="21.65" customHeight="1" x14ac:dyDescent="0.55000000000000004"/>
    <row r="227" ht="21.65" customHeight="1" x14ac:dyDescent="0.55000000000000004"/>
    <row r="228" ht="21.65" customHeight="1" x14ac:dyDescent="0.55000000000000004"/>
  </sheetData>
  <mergeCells count="76">
    <mergeCell ref="A220:D220"/>
    <mergeCell ref="A221:D221"/>
    <mergeCell ref="A210:D210"/>
    <mergeCell ref="E210:J210"/>
    <mergeCell ref="A214:B215"/>
    <mergeCell ref="A216:D216"/>
    <mergeCell ref="A217:D217"/>
    <mergeCell ref="A218:B219"/>
    <mergeCell ref="C218:D218"/>
    <mergeCell ref="C219:D219"/>
    <mergeCell ref="A205:C205"/>
    <mergeCell ref="A206:C206"/>
    <mergeCell ref="A207:C209"/>
    <mergeCell ref="E207:J207"/>
    <mergeCell ref="E208:J208"/>
    <mergeCell ref="E209:J209"/>
    <mergeCell ref="B204:C204"/>
    <mergeCell ref="B193:C193"/>
    <mergeCell ref="B194:C194"/>
    <mergeCell ref="B195:C195"/>
    <mergeCell ref="B196:C196"/>
    <mergeCell ref="B197:C197"/>
    <mergeCell ref="B198:C198"/>
    <mergeCell ref="B199:C199"/>
    <mergeCell ref="B200:C200"/>
    <mergeCell ref="B201:C201"/>
    <mergeCell ref="B202:C202"/>
    <mergeCell ref="B203:C203"/>
    <mergeCell ref="B192:C192"/>
    <mergeCell ref="G183:G184"/>
    <mergeCell ref="H183:J183"/>
    <mergeCell ref="K183:K184"/>
    <mergeCell ref="K179:K180"/>
    <mergeCell ref="B185:C185"/>
    <mergeCell ref="B186:C186"/>
    <mergeCell ref="B187:C187"/>
    <mergeCell ref="B188:C188"/>
    <mergeCell ref="B189:C189"/>
    <mergeCell ref="B190:C190"/>
    <mergeCell ref="B191:C191"/>
    <mergeCell ref="C116:D116"/>
    <mergeCell ref="B117:B137"/>
    <mergeCell ref="F117:F136"/>
    <mergeCell ref="C137:D137"/>
    <mergeCell ref="B138:B158"/>
    <mergeCell ref="E138:E157"/>
    <mergeCell ref="F138:F157"/>
    <mergeCell ref="E75:E94"/>
    <mergeCell ref="F75:F94"/>
    <mergeCell ref="C95:D95"/>
    <mergeCell ref="A183:A184"/>
    <mergeCell ref="B183:C184"/>
    <mergeCell ref="D183:D184"/>
    <mergeCell ref="E183:E184"/>
    <mergeCell ref="F183:F184"/>
    <mergeCell ref="C158:D158"/>
    <mergeCell ref="A159:B178"/>
    <mergeCell ref="E159:E178"/>
    <mergeCell ref="F159:F178"/>
    <mergeCell ref="A181:B182"/>
    <mergeCell ref="A96:A158"/>
    <mergeCell ref="B96:B116"/>
    <mergeCell ref="F96:F115"/>
    <mergeCell ref="A4:B4"/>
    <mergeCell ref="A7:B7"/>
    <mergeCell ref="C7:H7"/>
    <mergeCell ref="A8:B8"/>
    <mergeCell ref="C8:H8"/>
    <mergeCell ref="A12:A95"/>
    <mergeCell ref="B12:B32"/>
    <mergeCell ref="C32:D32"/>
    <mergeCell ref="B33:B53"/>
    <mergeCell ref="C53:D53"/>
    <mergeCell ref="B54:B74"/>
    <mergeCell ref="C74:D74"/>
    <mergeCell ref="B75:B95"/>
  </mergeCells>
  <phoneticPr fontId="2"/>
  <pageMargins left="0.7" right="0.7" top="0.75" bottom="0.75" header="0.3" footer="0.3"/>
  <pageSetup paperSize="9" orientation="portrait" r:id="rId1"/>
  <ignoredErrors>
    <ignoredError sqref="C13:E23 C12 E12 C25:E178 C2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059F9-221D-47A5-9550-027BB9013A2F}">
  <sheetPr>
    <tabColor theme="7" tint="0.79998168889431442"/>
  </sheetPr>
  <dimension ref="A1:K228"/>
  <sheetViews>
    <sheetView topLeftCell="A211" zoomScaleNormal="100" workbookViewId="0">
      <selection activeCell="C7" sqref="C7:H7"/>
    </sheetView>
  </sheetViews>
  <sheetFormatPr defaultColWidth="8.83203125" defaultRowHeight="14" outlineLevelRow="1" x14ac:dyDescent="0.55000000000000004"/>
  <cols>
    <col min="1" max="1" width="6" style="1" customWidth="1"/>
    <col min="2" max="2" width="16.9140625" style="1" customWidth="1"/>
    <col min="3" max="3" width="5.6640625" style="1" customWidth="1"/>
    <col min="4" max="11" width="16.9140625" style="1" customWidth="1"/>
    <col min="12" max="12" width="8.9140625" style="1" customWidth="1"/>
    <col min="13" max="13" width="16.9140625" style="1" customWidth="1"/>
    <col min="14" max="14" width="17.1640625" style="1" customWidth="1"/>
    <col min="15" max="16384" width="8.83203125" style="1"/>
  </cols>
  <sheetData>
    <row r="1" spans="1:10" ht="22.25" customHeight="1" x14ac:dyDescent="0.55000000000000004">
      <c r="H1" s="2" t="s">
        <v>53</v>
      </c>
      <c r="J1" s="69" t="s">
        <v>54</v>
      </c>
    </row>
    <row r="2" spans="1:10" ht="26.4" customHeight="1" x14ac:dyDescent="0.55000000000000004">
      <c r="A2" s="161" t="s">
        <v>82</v>
      </c>
      <c r="J2" s="69"/>
    </row>
    <row r="3" spans="1:10" ht="26.4" customHeight="1" x14ac:dyDescent="0.55000000000000004">
      <c r="A3" s="162" t="s">
        <v>83</v>
      </c>
      <c r="B3" s="119"/>
      <c r="J3" s="101"/>
    </row>
    <row r="4" spans="1:10" ht="26.4" customHeight="1" x14ac:dyDescent="0.55000000000000004">
      <c r="A4" s="286"/>
      <c r="B4" s="286"/>
      <c r="C4" s="1" t="s">
        <v>58</v>
      </c>
      <c r="J4" s="101"/>
    </row>
    <row r="5" spans="1:10" ht="8.4" customHeight="1" x14ac:dyDescent="0.55000000000000004">
      <c r="J5" s="101"/>
    </row>
    <row r="6" spans="1:10" ht="27" customHeight="1" x14ac:dyDescent="0.55000000000000004">
      <c r="A6" s="1" t="s">
        <v>57</v>
      </c>
      <c r="J6" s="101"/>
    </row>
    <row r="7" spans="1:10" ht="21.65" customHeight="1" x14ac:dyDescent="0.55000000000000004">
      <c r="A7" s="239" t="s">
        <v>67</v>
      </c>
      <c r="B7" s="239"/>
      <c r="C7" s="287"/>
      <c r="D7" s="287"/>
      <c r="E7" s="287"/>
      <c r="F7" s="287"/>
      <c r="G7" s="287"/>
      <c r="H7" s="287"/>
    </row>
    <row r="8" spans="1:10" ht="21.65" customHeight="1" x14ac:dyDescent="0.55000000000000004">
      <c r="A8" s="239" t="s">
        <v>56</v>
      </c>
      <c r="B8" s="239"/>
      <c r="C8" s="288"/>
      <c r="D8" s="288"/>
      <c r="E8" s="288"/>
      <c r="F8" s="288"/>
      <c r="G8" s="288"/>
      <c r="H8" s="288"/>
    </row>
    <row r="9" spans="1:10" ht="8.4" customHeight="1" x14ac:dyDescent="0.55000000000000004">
      <c r="J9" s="101"/>
    </row>
    <row r="10" spans="1:10" ht="27" customHeight="1" x14ac:dyDescent="0.55000000000000004">
      <c r="A10" s="1" t="s">
        <v>55</v>
      </c>
    </row>
    <row r="11" spans="1:10" ht="38.4" customHeight="1" thickBot="1" x14ac:dyDescent="0.6">
      <c r="A11" s="3"/>
      <c r="B11" s="6" t="s">
        <v>0</v>
      </c>
      <c r="C11" s="58" t="s">
        <v>36</v>
      </c>
      <c r="D11" s="57" t="s">
        <v>11</v>
      </c>
      <c r="E11" s="9" t="s">
        <v>97</v>
      </c>
      <c r="F11" s="121" t="s">
        <v>7</v>
      </c>
      <c r="G11" s="8" t="s">
        <v>9</v>
      </c>
      <c r="H11" s="7" t="s">
        <v>8</v>
      </c>
    </row>
    <row r="12" spans="1:10" ht="21.65" customHeight="1" thickTop="1" x14ac:dyDescent="0.55000000000000004">
      <c r="A12" s="240" t="s">
        <v>5</v>
      </c>
      <c r="B12" s="269" t="s">
        <v>1</v>
      </c>
      <c r="C12" s="71" t="s">
        <v>38</v>
      </c>
      <c r="D12" s="85"/>
      <c r="E12" s="76"/>
      <c r="F12" s="112"/>
      <c r="G12" s="23">
        <f t="shared" ref="G12:G31" si="0">INT(ROUNDDOWN(E12*F12/1,0))</f>
        <v>0</v>
      </c>
      <c r="H12" s="24"/>
    </row>
    <row r="13" spans="1:10" ht="21.65" customHeight="1" x14ac:dyDescent="0.55000000000000004">
      <c r="A13" s="241"/>
      <c r="B13" s="270"/>
      <c r="C13" s="72" t="s">
        <v>40</v>
      </c>
      <c r="D13" s="86"/>
      <c r="E13" s="77"/>
      <c r="F13" s="113"/>
      <c r="G13" s="25">
        <f t="shared" si="0"/>
        <v>0</v>
      </c>
      <c r="H13" s="26"/>
    </row>
    <row r="14" spans="1:10" ht="21.65" customHeight="1" x14ac:dyDescent="0.55000000000000004">
      <c r="A14" s="241"/>
      <c r="B14" s="270"/>
      <c r="C14" s="72" t="s">
        <v>42</v>
      </c>
      <c r="D14" s="86"/>
      <c r="E14" s="77"/>
      <c r="F14" s="113"/>
      <c r="G14" s="25">
        <f t="shared" si="0"/>
        <v>0</v>
      </c>
      <c r="H14" s="26"/>
    </row>
    <row r="15" spans="1:10" ht="21.65" customHeight="1" x14ac:dyDescent="0.55000000000000004">
      <c r="A15" s="241"/>
      <c r="B15" s="270"/>
      <c r="C15" s="72" t="s">
        <v>43</v>
      </c>
      <c r="D15" s="86"/>
      <c r="E15" s="77"/>
      <c r="F15" s="113"/>
      <c r="G15" s="25">
        <f t="shared" si="0"/>
        <v>0</v>
      </c>
      <c r="H15" s="26"/>
    </row>
    <row r="16" spans="1:10" ht="21.65" customHeight="1" x14ac:dyDescent="0.55000000000000004">
      <c r="A16" s="241"/>
      <c r="B16" s="270"/>
      <c r="C16" s="72" t="s">
        <v>44</v>
      </c>
      <c r="D16" s="86"/>
      <c r="E16" s="77"/>
      <c r="F16" s="113"/>
      <c r="G16" s="25">
        <f t="shared" si="0"/>
        <v>0</v>
      </c>
      <c r="H16" s="26"/>
    </row>
    <row r="17" spans="1:8" ht="21.65" customHeight="1" x14ac:dyDescent="0.55000000000000004">
      <c r="A17" s="241"/>
      <c r="B17" s="270"/>
      <c r="C17" s="72" t="s">
        <v>45</v>
      </c>
      <c r="D17" s="86"/>
      <c r="E17" s="77"/>
      <c r="F17" s="113"/>
      <c r="G17" s="25">
        <f t="shared" si="0"/>
        <v>0</v>
      </c>
      <c r="H17" s="26"/>
    </row>
    <row r="18" spans="1:8" ht="21.65" customHeight="1" x14ac:dyDescent="0.55000000000000004">
      <c r="A18" s="241"/>
      <c r="B18" s="270"/>
      <c r="C18" s="72" t="s">
        <v>46</v>
      </c>
      <c r="D18" s="86"/>
      <c r="E18" s="77"/>
      <c r="F18" s="113"/>
      <c r="G18" s="25">
        <f t="shared" si="0"/>
        <v>0</v>
      </c>
      <c r="H18" s="26"/>
    </row>
    <row r="19" spans="1:8" ht="21.65" customHeight="1" x14ac:dyDescent="0.55000000000000004">
      <c r="A19" s="241"/>
      <c r="B19" s="270"/>
      <c r="C19" s="72" t="s">
        <v>47</v>
      </c>
      <c r="D19" s="86"/>
      <c r="E19" s="77"/>
      <c r="F19" s="113"/>
      <c r="G19" s="25">
        <f t="shared" si="0"/>
        <v>0</v>
      </c>
      <c r="H19" s="26"/>
    </row>
    <row r="20" spans="1:8" ht="21.65" customHeight="1" x14ac:dyDescent="0.55000000000000004">
      <c r="A20" s="241"/>
      <c r="B20" s="270"/>
      <c r="C20" s="72" t="s">
        <v>48</v>
      </c>
      <c r="D20" s="86"/>
      <c r="E20" s="77"/>
      <c r="F20" s="113"/>
      <c r="G20" s="25">
        <f t="shared" si="0"/>
        <v>0</v>
      </c>
      <c r="H20" s="26"/>
    </row>
    <row r="21" spans="1:8" ht="21.65" customHeight="1" x14ac:dyDescent="0.55000000000000004">
      <c r="A21" s="241"/>
      <c r="B21" s="270"/>
      <c r="C21" s="122" t="s">
        <v>50</v>
      </c>
      <c r="D21" s="87"/>
      <c r="E21" s="79"/>
      <c r="F21" s="114"/>
      <c r="G21" s="27">
        <f t="shared" si="0"/>
        <v>0</v>
      </c>
      <c r="H21" s="28"/>
    </row>
    <row r="22" spans="1:8" ht="21.65" hidden="1" customHeight="1" outlineLevel="1" x14ac:dyDescent="0.55000000000000004">
      <c r="A22" s="241"/>
      <c r="B22" s="270"/>
      <c r="C22" s="72" t="s">
        <v>68</v>
      </c>
      <c r="D22" s="86"/>
      <c r="E22" s="77"/>
      <c r="F22" s="113"/>
      <c r="G22" s="25">
        <f t="shared" si="0"/>
        <v>0</v>
      </c>
      <c r="H22" s="26"/>
    </row>
    <row r="23" spans="1:8" ht="21.65" hidden="1" customHeight="1" outlineLevel="1" x14ac:dyDescent="0.55000000000000004">
      <c r="A23" s="241"/>
      <c r="B23" s="270"/>
      <c r="C23" s="72" t="s">
        <v>69</v>
      </c>
      <c r="D23" s="86"/>
      <c r="E23" s="77"/>
      <c r="F23" s="113"/>
      <c r="G23" s="25">
        <f t="shared" si="0"/>
        <v>0</v>
      </c>
      <c r="H23" s="26"/>
    </row>
    <row r="24" spans="1:8" ht="21.65" hidden="1" customHeight="1" outlineLevel="1" x14ac:dyDescent="0.55000000000000004">
      <c r="A24" s="241"/>
      <c r="B24" s="270"/>
      <c r="C24" s="72" t="s">
        <v>70</v>
      </c>
      <c r="D24" s="86"/>
      <c r="E24" s="77"/>
      <c r="F24" s="113"/>
      <c r="G24" s="25">
        <f t="shared" si="0"/>
        <v>0</v>
      </c>
      <c r="H24" s="26"/>
    </row>
    <row r="25" spans="1:8" ht="21.65" hidden="1" customHeight="1" outlineLevel="1" x14ac:dyDescent="0.55000000000000004">
      <c r="A25" s="241"/>
      <c r="B25" s="270"/>
      <c r="C25" s="72" t="s">
        <v>71</v>
      </c>
      <c r="D25" s="86"/>
      <c r="E25" s="77"/>
      <c r="F25" s="113"/>
      <c r="G25" s="25">
        <f t="shared" si="0"/>
        <v>0</v>
      </c>
      <c r="H25" s="26"/>
    </row>
    <row r="26" spans="1:8" ht="21.65" hidden="1" customHeight="1" outlineLevel="1" x14ac:dyDescent="0.55000000000000004">
      <c r="A26" s="241"/>
      <c r="B26" s="270"/>
      <c r="C26" s="72" t="s">
        <v>72</v>
      </c>
      <c r="D26" s="86"/>
      <c r="E26" s="77"/>
      <c r="F26" s="113"/>
      <c r="G26" s="25">
        <f t="shared" si="0"/>
        <v>0</v>
      </c>
      <c r="H26" s="26"/>
    </row>
    <row r="27" spans="1:8" ht="21.65" hidden="1" customHeight="1" outlineLevel="1" x14ac:dyDescent="0.55000000000000004">
      <c r="A27" s="241"/>
      <c r="B27" s="270"/>
      <c r="C27" s="72" t="s">
        <v>73</v>
      </c>
      <c r="D27" s="86"/>
      <c r="E27" s="77"/>
      <c r="F27" s="113"/>
      <c r="G27" s="25">
        <f t="shared" si="0"/>
        <v>0</v>
      </c>
      <c r="H27" s="26"/>
    </row>
    <row r="28" spans="1:8" ht="21.65" hidden="1" customHeight="1" outlineLevel="1" x14ac:dyDescent="0.55000000000000004">
      <c r="A28" s="241"/>
      <c r="B28" s="270"/>
      <c r="C28" s="72" t="s">
        <v>74</v>
      </c>
      <c r="D28" s="86"/>
      <c r="E28" s="77"/>
      <c r="F28" s="113"/>
      <c r="G28" s="25">
        <f t="shared" si="0"/>
        <v>0</v>
      </c>
      <c r="H28" s="26"/>
    </row>
    <row r="29" spans="1:8" ht="21.65" hidden="1" customHeight="1" outlineLevel="1" x14ac:dyDescent="0.55000000000000004">
      <c r="A29" s="241"/>
      <c r="B29" s="270"/>
      <c r="C29" s="72" t="s">
        <v>75</v>
      </c>
      <c r="D29" s="86"/>
      <c r="E29" s="77"/>
      <c r="F29" s="113"/>
      <c r="G29" s="25">
        <f t="shared" si="0"/>
        <v>0</v>
      </c>
      <c r="H29" s="26"/>
    </row>
    <row r="30" spans="1:8" ht="21.65" hidden="1" customHeight="1" outlineLevel="1" x14ac:dyDescent="0.55000000000000004">
      <c r="A30" s="241"/>
      <c r="B30" s="270"/>
      <c r="C30" s="72" t="s">
        <v>76</v>
      </c>
      <c r="D30" s="86"/>
      <c r="E30" s="77"/>
      <c r="F30" s="113"/>
      <c r="G30" s="25">
        <f t="shared" si="0"/>
        <v>0</v>
      </c>
      <c r="H30" s="26"/>
    </row>
    <row r="31" spans="1:8" ht="21.65" hidden="1" customHeight="1" outlineLevel="1" x14ac:dyDescent="0.55000000000000004">
      <c r="A31" s="241"/>
      <c r="B31" s="270"/>
      <c r="C31" s="72" t="s">
        <v>77</v>
      </c>
      <c r="D31" s="86"/>
      <c r="E31" s="77"/>
      <c r="F31" s="113"/>
      <c r="G31" s="25">
        <f t="shared" si="0"/>
        <v>0</v>
      </c>
      <c r="H31" s="26"/>
    </row>
    <row r="32" spans="1:8" ht="21.65" customHeight="1" collapsed="1" thickBot="1" x14ac:dyDescent="0.6">
      <c r="A32" s="241"/>
      <c r="B32" s="270"/>
      <c r="C32" s="206" t="s">
        <v>12</v>
      </c>
      <c r="D32" s="207"/>
      <c r="E32" s="123"/>
      <c r="F32" s="124"/>
      <c r="G32" s="125">
        <f>INT(ROUNDDOWN(SUM(G12:G31)/1,0))</f>
        <v>0</v>
      </c>
      <c r="H32" s="126"/>
    </row>
    <row r="33" spans="1:8" ht="21.65" customHeight="1" x14ac:dyDescent="0.55000000000000004">
      <c r="A33" s="241"/>
      <c r="B33" s="271" t="s">
        <v>10</v>
      </c>
      <c r="C33" s="73" t="s">
        <v>37</v>
      </c>
      <c r="D33" s="88">
        <f t="shared" ref="D33:D41" si="1">D12</f>
        <v>0</v>
      </c>
      <c r="E33" s="81"/>
      <c r="F33" s="116"/>
      <c r="G33" s="115">
        <f>INT(ROUNDDOWN(E33*F33/1,0))</f>
        <v>0</v>
      </c>
      <c r="H33" s="29"/>
    </row>
    <row r="34" spans="1:8" ht="21.65" customHeight="1" x14ac:dyDescent="0.55000000000000004">
      <c r="A34" s="241"/>
      <c r="B34" s="272"/>
      <c r="C34" s="74" t="s">
        <v>39</v>
      </c>
      <c r="D34" s="91">
        <f t="shared" si="1"/>
        <v>0</v>
      </c>
      <c r="E34" s="77"/>
      <c r="F34" s="113"/>
      <c r="G34" s="25">
        <f>INT(ROUNDDOWN(E34*F34/1,0))</f>
        <v>0</v>
      </c>
      <c r="H34" s="26"/>
    </row>
    <row r="35" spans="1:8" ht="21.65" customHeight="1" x14ac:dyDescent="0.55000000000000004">
      <c r="A35" s="241"/>
      <c r="B35" s="272"/>
      <c r="C35" s="74" t="s">
        <v>41</v>
      </c>
      <c r="D35" s="91">
        <f t="shared" si="1"/>
        <v>0</v>
      </c>
      <c r="E35" s="77"/>
      <c r="F35" s="113"/>
      <c r="G35" s="25">
        <f t="shared" ref="G35:G52" si="2">INT(ROUNDDOWN(E35*F35/1,0))</f>
        <v>0</v>
      </c>
      <c r="H35" s="26"/>
    </row>
    <row r="36" spans="1:8" ht="21.65" customHeight="1" x14ac:dyDescent="0.55000000000000004">
      <c r="A36" s="241"/>
      <c r="B36" s="272"/>
      <c r="C36" s="74" t="s">
        <v>43</v>
      </c>
      <c r="D36" s="91">
        <f t="shared" si="1"/>
        <v>0</v>
      </c>
      <c r="E36" s="77"/>
      <c r="F36" s="113"/>
      <c r="G36" s="25">
        <f t="shared" si="2"/>
        <v>0</v>
      </c>
      <c r="H36" s="26"/>
    </row>
    <row r="37" spans="1:8" ht="21.65" customHeight="1" x14ac:dyDescent="0.55000000000000004">
      <c r="A37" s="241"/>
      <c r="B37" s="272"/>
      <c r="C37" s="74" t="s">
        <v>44</v>
      </c>
      <c r="D37" s="91">
        <f t="shared" si="1"/>
        <v>0</v>
      </c>
      <c r="E37" s="77"/>
      <c r="F37" s="113"/>
      <c r="G37" s="25">
        <f t="shared" si="2"/>
        <v>0</v>
      </c>
      <c r="H37" s="26"/>
    </row>
    <row r="38" spans="1:8" ht="21.65" customHeight="1" x14ac:dyDescent="0.55000000000000004">
      <c r="A38" s="241"/>
      <c r="B38" s="272"/>
      <c r="C38" s="74" t="s">
        <v>45</v>
      </c>
      <c r="D38" s="91">
        <f t="shared" si="1"/>
        <v>0</v>
      </c>
      <c r="E38" s="77"/>
      <c r="F38" s="113"/>
      <c r="G38" s="25">
        <f t="shared" si="2"/>
        <v>0</v>
      </c>
      <c r="H38" s="26"/>
    </row>
    <row r="39" spans="1:8" ht="21.65" customHeight="1" x14ac:dyDescent="0.55000000000000004">
      <c r="A39" s="241"/>
      <c r="B39" s="272"/>
      <c r="C39" s="74" t="s">
        <v>46</v>
      </c>
      <c r="D39" s="91">
        <f t="shared" si="1"/>
        <v>0</v>
      </c>
      <c r="E39" s="77"/>
      <c r="F39" s="113"/>
      <c r="G39" s="25">
        <f t="shared" si="2"/>
        <v>0</v>
      </c>
      <c r="H39" s="26"/>
    </row>
    <row r="40" spans="1:8" ht="21.65" customHeight="1" x14ac:dyDescent="0.55000000000000004">
      <c r="A40" s="241"/>
      <c r="B40" s="272"/>
      <c r="C40" s="74" t="s">
        <v>47</v>
      </c>
      <c r="D40" s="91">
        <f t="shared" si="1"/>
        <v>0</v>
      </c>
      <c r="E40" s="77"/>
      <c r="F40" s="113"/>
      <c r="G40" s="25">
        <f t="shared" si="2"/>
        <v>0</v>
      </c>
      <c r="H40" s="26"/>
    </row>
    <row r="41" spans="1:8" ht="21.65" customHeight="1" x14ac:dyDescent="0.55000000000000004">
      <c r="A41" s="241"/>
      <c r="B41" s="272"/>
      <c r="C41" s="74" t="s">
        <v>48</v>
      </c>
      <c r="D41" s="91">
        <f t="shared" si="1"/>
        <v>0</v>
      </c>
      <c r="E41" s="77"/>
      <c r="F41" s="113"/>
      <c r="G41" s="25">
        <f t="shared" si="2"/>
        <v>0</v>
      </c>
      <c r="H41" s="26"/>
    </row>
    <row r="42" spans="1:8" ht="21.65" customHeight="1" x14ac:dyDescent="0.55000000000000004">
      <c r="A42" s="241"/>
      <c r="B42" s="272"/>
      <c r="C42" s="127" t="s">
        <v>49</v>
      </c>
      <c r="D42" s="91">
        <f t="shared" ref="D42:D52" si="3">D21</f>
        <v>0</v>
      </c>
      <c r="E42" s="77"/>
      <c r="F42" s="113"/>
      <c r="G42" s="25">
        <f t="shared" si="2"/>
        <v>0</v>
      </c>
      <c r="H42" s="26"/>
    </row>
    <row r="43" spans="1:8" ht="21.65" hidden="1" customHeight="1" outlineLevel="1" x14ac:dyDescent="0.55000000000000004">
      <c r="A43" s="241"/>
      <c r="B43" s="272"/>
      <c r="C43" s="74" t="s">
        <v>68</v>
      </c>
      <c r="D43" s="91">
        <f t="shared" si="3"/>
        <v>0</v>
      </c>
      <c r="E43" s="77"/>
      <c r="F43" s="113"/>
      <c r="G43" s="25">
        <f>INT(ROUNDDOWN(E43*F43/1,0))</f>
        <v>0</v>
      </c>
      <c r="H43" s="26"/>
    </row>
    <row r="44" spans="1:8" ht="21.65" hidden="1" customHeight="1" outlineLevel="1" x14ac:dyDescent="0.55000000000000004">
      <c r="A44" s="241"/>
      <c r="B44" s="272"/>
      <c r="C44" s="74" t="s">
        <v>69</v>
      </c>
      <c r="D44" s="91">
        <f t="shared" si="3"/>
        <v>0</v>
      </c>
      <c r="E44" s="77"/>
      <c r="F44" s="113"/>
      <c r="G44" s="25">
        <f t="shared" si="2"/>
        <v>0</v>
      </c>
      <c r="H44" s="26"/>
    </row>
    <row r="45" spans="1:8" ht="21.65" hidden="1" customHeight="1" outlineLevel="1" x14ac:dyDescent="0.55000000000000004">
      <c r="A45" s="241"/>
      <c r="B45" s="272"/>
      <c r="C45" s="74" t="s">
        <v>70</v>
      </c>
      <c r="D45" s="91">
        <f t="shared" si="3"/>
        <v>0</v>
      </c>
      <c r="E45" s="77"/>
      <c r="F45" s="113"/>
      <c r="G45" s="25">
        <f t="shared" si="2"/>
        <v>0</v>
      </c>
      <c r="H45" s="26"/>
    </row>
    <row r="46" spans="1:8" ht="21.65" hidden="1" customHeight="1" outlineLevel="1" x14ac:dyDescent="0.55000000000000004">
      <c r="A46" s="241"/>
      <c r="B46" s="272"/>
      <c r="C46" s="74" t="s">
        <v>71</v>
      </c>
      <c r="D46" s="91">
        <f t="shared" si="3"/>
        <v>0</v>
      </c>
      <c r="E46" s="77"/>
      <c r="F46" s="113"/>
      <c r="G46" s="25">
        <f t="shared" si="2"/>
        <v>0</v>
      </c>
      <c r="H46" s="26"/>
    </row>
    <row r="47" spans="1:8" ht="21.65" hidden="1" customHeight="1" outlineLevel="1" x14ac:dyDescent="0.55000000000000004">
      <c r="A47" s="241"/>
      <c r="B47" s="272"/>
      <c r="C47" s="74" t="s">
        <v>72</v>
      </c>
      <c r="D47" s="91">
        <f t="shared" si="3"/>
        <v>0</v>
      </c>
      <c r="E47" s="77"/>
      <c r="F47" s="113"/>
      <c r="G47" s="25">
        <f t="shared" si="2"/>
        <v>0</v>
      </c>
      <c r="H47" s="26"/>
    </row>
    <row r="48" spans="1:8" ht="21.65" hidden="1" customHeight="1" outlineLevel="1" x14ac:dyDescent="0.55000000000000004">
      <c r="A48" s="241"/>
      <c r="B48" s="272"/>
      <c r="C48" s="74" t="s">
        <v>73</v>
      </c>
      <c r="D48" s="91">
        <f t="shared" si="3"/>
        <v>0</v>
      </c>
      <c r="E48" s="77"/>
      <c r="F48" s="113"/>
      <c r="G48" s="25">
        <f>INT(ROUNDDOWN(E48*F48/1,0))</f>
        <v>0</v>
      </c>
      <c r="H48" s="26"/>
    </row>
    <row r="49" spans="1:8" ht="21.65" hidden="1" customHeight="1" outlineLevel="1" x14ac:dyDescent="0.55000000000000004">
      <c r="A49" s="241"/>
      <c r="B49" s="272"/>
      <c r="C49" s="74" t="s">
        <v>74</v>
      </c>
      <c r="D49" s="91">
        <f t="shared" si="3"/>
        <v>0</v>
      </c>
      <c r="E49" s="77"/>
      <c r="F49" s="113"/>
      <c r="G49" s="25">
        <f t="shared" si="2"/>
        <v>0</v>
      </c>
      <c r="H49" s="26"/>
    </row>
    <row r="50" spans="1:8" ht="21.65" hidden="1" customHeight="1" outlineLevel="1" x14ac:dyDescent="0.55000000000000004">
      <c r="A50" s="241"/>
      <c r="B50" s="272"/>
      <c r="C50" s="74" t="s">
        <v>75</v>
      </c>
      <c r="D50" s="91">
        <f t="shared" si="3"/>
        <v>0</v>
      </c>
      <c r="E50" s="77"/>
      <c r="F50" s="113"/>
      <c r="G50" s="25">
        <f t="shared" si="2"/>
        <v>0</v>
      </c>
      <c r="H50" s="26"/>
    </row>
    <row r="51" spans="1:8" ht="21.65" hidden="1" customHeight="1" outlineLevel="1" x14ac:dyDescent="0.55000000000000004">
      <c r="A51" s="241"/>
      <c r="B51" s="272"/>
      <c r="C51" s="128" t="s">
        <v>76</v>
      </c>
      <c r="D51" s="91">
        <f t="shared" si="3"/>
        <v>0</v>
      </c>
      <c r="E51" s="77"/>
      <c r="F51" s="113"/>
      <c r="G51" s="25">
        <f t="shared" si="2"/>
        <v>0</v>
      </c>
      <c r="H51" s="26"/>
    </row>
    <row r="52" spans="1:8" ht="21.65" hidden="1" customHeight="1" outlineLevel="1" x14ac:dyDescent="0.55000000000000004">
      <c r="A52" s="241"/>
      <c r="B52" s="272"/>
      <c r="C52" s="74" t="s">
        <v>77</v>
      </c>
      <c r="D52" s="91">
        <f t="shared" si="3"/>
        <v>0</v>
      </c>
      <c r="E52" s="83"/>
      <c r="F52" s="117"/>
      <c r="G52" s="25">
        <f t="shared" si="2"/>
        <v>0</v>
      </c>
      <c r="H52" s="31"/>
    </row>
    <row r="53" spans="1:8" ht="21.65" customHeight="1" collapsed="1" thickBot="1" x14ac:dyDescent="0.6">
      <c r="A53" s="241"/>
      <c r="B53" s="273"/>
      <c r="C53" s="208" t="s">
        <v>12</v>
      </c>
      <c r="D53" s="209"/>
      <c r="E53" s="32"/>
      <c r="F53" s="33"/>
      <c r="G53" s="34">
        <f>INT(ROUNDDOWN(SUM(G33:G42)/1,0))</f>
        <v>0</v>
      </c>
      <c r="H53" s="35"/>
    </row>
    <row r="54" spans="1:8" ht="21.65" customHeight="1" x14ac:dyDescent="0.55000000000000004">
      <c r="A54" s="241"/>
      <c r="B54" s="274" t="s">
        <v>28</v>
      </c>
      <c r="C54" s="73" t="s">
        <v>37</v>
      </c>
      <c r="D54" s="88">
        <f t="shared" ref="D54:D61" si="4">D33</f>
        <v>0</v>
      </c>
      <c r="E54" s="81"/>
      <c r="F54" s="82"/>
      <c r="G54" s="115">
        <f>INT(ROUNDDOWN(E54*F54/1,0))</f>
        <v>0</v>
      </c>
      <c r="H54" s="29"/>
    </row>
    <row r="55" spans="1:8" ht="21.65" customHeight="1" x14ac:dyDescent="0.55000000000000004">
      <c r="A55" s="241"/>
      <c r="B55" s="275"/>
      <c r="C55" s="74" t="s">
        <v>39</v>
      </c>
      <c r="D55" s="91">
        <f t="shared" si="4"/>
        <v>0</v>
      </c>
      <c r="E55" s="77"/>
      <c r="F55" s="78"/>
      <c r="G55" s="25">
        <f t="shared" ref="G55:G65" si="5">INT(ROUNDDOWN(E55*F55/1,0))</f>
        <v>0</v>
      </c>
      <c r="H55" s="26"/>
    </row>
    <row r="56" spans="1:8" ht="21.65" customHeight="1" x14ac:dyDescent="0.55000000000000004">
      <c r="A56" s="241"/>
      <c r="B56" s="275"/>
      <c r="C56" s="74" t="s">
        <v>41</v>
      </c>
      <c r="D56" s="91">
        <f t="shared" si="4"/>
        <v>0</v>
      </c>
      <c r="E56" s="77"/>
      <c r="F56" s="78"/>
      <c r="G56" s="25">
        <f>INT(ROUNDDOWN(E56*F56/1,0))</f>
        <v>0</v>
      </c>
      <c r="H56" s="26"/>
    </row>
    <row r="57" spans="1:8" ht="21.65" customHeight="1" x14ac:dyDescent="0.55000000000000004">
      <c r="A57" s="241"/>
      <c r="B57" s="275"/>
      <c r="C57" s="74" t="s">
        <v>43</v>
      </c>
      <c r="D57" s="91">
        <f t="shared" si="4"/>
        <v>0</v>
      </c>
      <c r="E57" s="77"/>
      <c r="F57" s="78"/>
      <c r="G57" s="25">
        <f t="shared" si="5"/>
        <v>0</v>
      </c>
      <c r="H57" s="26"/>
    </row>
    <row r="58" spans="1:8" ht="21.65" customHeight="1" x14ac:dyDescent="0.55000000000000004">
      <c r="A58" s="241"/>
      <c r="B58" s="275"/>
      <c r="C58" s="74" t="s">
        <v>44</v>
      </c>
      <c r="D58" s="91">
        <f t="shared" si="4"/>
        <v>0</v>
      </c>
      <c r="E58" s="77"/>
      <c r="F58" s="78"/>
      <c r="G58" s="25">
        <f t="shared" si="5"/>
        <v>0</v>
      </c>
      <c r="H58" s="26"/>
    </row>
    <row r="59" spans="1:8" ht="21.65" customHeight="1" x14ac:dyDescent="0.55000000000000004">
      <c r="A59" s="241"/>
      <c r="B59" s="275"/>
      <c r="C59" s="74" t="s">
        <v>45</v>
      </c>
      <c r="D59" s="91">
        <f t="shared" si="4"/>
        <v>0</v>
      </c>
      <c r="E59" s="77"/>
      <c r="F59" s="78"/>
      <c r="G59" s="25">
        <f t="shared" si="5"/>
        <v>0</v>
      </c>
      <c r="H59" s="26"/>
    </row>
    <row r="60" spans="1:8" ht="21.65" customHeight="1" x14ac:dyDescent="0.55000000000000004">
      <c r="A60" s="241"/>
      <c r="B60" s="275"/>
      <c r="C60" s="74" t="s">
        <v>46</v>
      </c>
      <c r="D60" s="91">
        <f t="shared" si="4"/>
        <v>0</v>
      </c>
      <c r="E60" s="77"/>
      <c r="F60" s="78"/>
      <c r="G60" s="25">
        <f t="shared" si="5"/>
        <v>0</v>
      </c>
      <c r="H60" s="26"/>
    </row>
    <row r="61" spans="1:8" ht="21.65" customHeight="1" x14ac:dyDescent="0.55000000000000004">
      <c r="A61" s="241"/>
      <c r="B61" s="275"/>
      <c r="C61" s="74" t="s">
        <v>47</v>
      </c>
      <c r="D61" s="91">
        <f t="shared" si="4"/>
        <v>0</v>
      </c>
      <c r="E61" s="77"/>
      <c r="F61" s="78"/>
      <c r="G61" s="25">
        <f t="shared" si="5"/>
        <v>0</v>
      </c>
      <c r="H61" s="26"/>
    </row>
    <row r="62" spans="1:8" ht="21.65" customHeight="1" x14ac:dyDescent="0.55000000000000004">
      <c r="A62" s="241"/>
      <c r="B62" s="275"/>
      <c r="C62" s="74" t="s">
        <v>48</v>
      </c>
      <c r="D62" s="91">
        <f t="shared" ref="D62:D66" si="6">D41</f>
        <v>0</v>
      </c>
      <c r="E62" s="77"/>
      <c r="F62" s="78"/>
      <c r="G62" s="25">
        <f t="shared" si="5"/>
        <v>0</v>
      </c>
      <c r="H62" s="26"/>
    </row>
    <row r="63" spans="1:8" ht="21.65" customHeight="1" x14ac:dyDescent="0.55000000000000004">
      <c r="A63" s="241"/>
      <c r="B63" s="275"/>
      <c r="C63" s="127" t="s">
        <v>49</v>
      </c>
      <c r="D63" s="91">
        <f t="shared" si="6"/>
        <v>0</v>
      </c>
      <c r="E63" s="77"/>
      <c r="F63" s="78"/>
      <c r="G63" s="25">
        <f t="shared" si="5"/>
        <v>0</v>
      </c>
      <c r="H63" s="26"/>
    </row>
    <row r="64" spans="1:8" ht="21.65" hidden="1" customHeight="1" outlineLevel="1" x14ac:dyDescent="0.55000000000000004">
      <c r="A64" s="241"/>
      <c r="B64" s="275"/>
      <c r="C64" s="74" t="s">
        <v>68</v>
      </c>
      <c r="D64" s="91">
        <f t="shared" si="6"/>
        <v>0</v>
      </c>
      <c r="E64" s="77"/>
      <c r="F64" s="78"/>
      <c r="G64" s="25">
        <f t="shared" si="5"/>
        <v>0</v>
      </c>
      <c r="H64" s="26"/>
    </row>
    <row r="65" spans="1:8" ht="21.65" hidden="1" customHeight="1" outlineLevel="1" x14ac:dyDescent="0.55000000000000004">
      <c r="A65" s="241"/>
      <c r="B65" s="275"/>
      <c r="C65" s="74" t="s">
        <v>69</v>
      </c>
      <c r="D65" s="91">
        <f t="shared" si="6"/>
        <v>0</v>
      </c>
      <c r="E65" s="77"/>
      <c r="F65" s="78"/>
      <c r="G65" s="25">
        <f t="shared" si="5"/>
        <v>0</v>
      </c>
      <c r="H65" s="26"/>
    </row>
    <row r="66" spans="1:8" ht="21.65" hidden="1" customHeight="1" outlineLevel="1" x14ac:dyDescent="0.55000000000000004">
      <c r="A66" s="241"/>
      <c r="B66" s="275"/>
      <c r="C66" s="74" t="s">
        <v>70</v>
      </c>
      <c r="D66" s="91">
        <f t="shared" si="6"/>
        <v>0</v>
      </c>
      <c r="E66" s="77"/>
      <c r="F66" s="78"/>
      <c r="G66" s="25">
        <f>INT(ROUNDDOWN(E66*F66/1,0))</f>
        <v>0</v>
      </c>
      <c r="H66" s="26"/>
    </row>
    <row r="67" spans="1:8" ht="21.65" hidden="1" customHeight="1" outlineLevel="1" x14ac:dyDescent="0.55000000000000004">
      <c r="A67" s="241"/>
      <c r="B67" s="275"/>
      <c r="C67" s="74" t="s">
        <v>71</v>
      </c>
      <c r="D67" s="91">
        <f t="shared" ref="D67:D73" si="7">D46</f>
        <v>0</v>
      </c>
      <c r="E67" s="77"/>
      <c r="F67" s="78"/>
      <c r="G67" s="25">
        <f t="shared" ref="G67:G73" si="8">INT(ROUNDDOWN(E67*F67/1,0))</f>
        <v>0</v>
      </c>
      <c r="H67" s="26"/>
    </row>
    <row r="68" spans="1:8" ht="21.65" hidden="1" customHeight="1" outlineLevel="1" x14ac:dyDescent="0.55000000000000004">
      <c r="A68" s="241"/>
      <c r="B68" s="275"/>
      <c r="C68" s="74" t="s">
        <v>72</v>
      </c>
      <c r="D68" s="91">
        <f t="shared" si="7"/>
        <v>0</v>
      </c>
      <c r="E68" s="77"/>
      <c r="F68" s="78"/>
      <c r="G68" s="25">
        <f t="shared" si="8"/>
        <v>0</v>
      </c>
      <c r="H68" s="26"/>
    </row>
    <row r="69" spans="1:8" ht="21.65" hidden="1" customHeight="1" outlineLevel="1" x14ac:dyDescent="0.55000000000000004">
      <c r="A69" s="241"/>
      <c r="B69" s="275"/>
      <c r="C69" s="74" t="s">
        <v>73</v>
      </c>
      <c r="D69" s="91">
        <f t="shared" si="7"/>
        <v>0</v>
      </c>
      <c r="E69" s="77"/>
      <c r="F69" s="78"/>
      <c r="G69" s="25">
        <f t="shared" si="8"/>
        <v>0</v>
      </c>
      <c r="H69" s="26"/>
    </row>
    <row r="70" spans="1:8" ht="21.65" hidden="1" customHeight="1" outlineLevel="1" x14ac:dyDescent="0.55000000000000004">
      <c r="A70" s="241"/>
      <c r="B70" s="275"/>
      <c r="C70" s="74" t="s">
        <v>74</v>
      </c>
      <c r="D70" s="91">
        <f t="shared" si="7"/>
        <v>0</v>
      </c>
      <c r="E70" s="77"/>
      <c r="F70" s="78"/>
      <c r="G70" s="25">
        <f t="shared" si="8"/>
        <v>0</v>
      </c>
      <c r="H70" s="26"/>
    </row>
    <row r="71" spans="1:8" ht="21.65" hidden="1" customHeight="1" outlineLevel="1" x14ac:dyDescent="0.55000000000000004">
      <c r="A71" s="241"/>
      <c r="B71" s="275"/>
      <c r="C71" s="74" t="s">
        <v>75</v>
      </c>
      <c r="D71" s="91">
        <f t="shared" si="7"/>
        <v>0</v>
      </c>
      <c r="E71" s="77"/>
      <c r="F71" s="78"/>
      <c r="G71" s="25">
        <f t="shared" si="8"/>
        <v>0</v>
      </c>
      <c r="H71" s="26"/>
    </row>
    <row r="72" spans="1:8" ht="21.65" hidden="1" customHeight="1" outlineLevel="1" x14ac:dyDescent="0.55000000000000004">
      <c r="A72" s="241"/>
      <c r="B72" s="275"/>
      <c r="C72" s="128" t="s">
        <v>76</v>
      </c>
      <c r="D72" s="91">
        <f t="shared" si="7"/>
        <v>0</v>
      </c>
      <c r="E72" s="77"/>
      <c r="F72" s="78"/>
      <c r="G72" s="25">
        <f t="shared" si="8"/>
        <v>0</v>
      </c>
      <c r="H72" s="26"/>
    </row>
    <row r="73" spans="1:8" ht="21.65" hidden="1" customHeight="1" outlineLevel="1" x14ac:dyDescent="0.55000000000000004">
      <c r="A73" s="241"/>
      <c r="B73" s="275"/>
      <c r="C73" s="74" t="s">
        <v>77</v>
      </c>
      <c r="D73" s="92">
        <f t="shared" si="7"/>
        <v>0</v>
      </c>
      <c r="E73" s="79"/>
      <c r="F73" s="80"/>
      <c r="G73" s="84">
        <f t="shared" si="8"/>
        <v>0</v>
      </c>
      <c r="H73" s="28"/>
    </row>
    <row r="74" spans="1:8" ht="21.65" customHeight="1" collapsed="1" thickBot="1" x14ac:dyDescent="0.6">
      <c r="A74" s="241"/>
      <c r="B74" s="276"/>
      <c r="C74" s="210" t="s">
        <v>12</v>
      </c>
      <c r="D74" s="211"/>
      <c r="E74" s="102"/>
      <c r="F74" s="103"/>
      <c r="G74" s="104">
        <f>INT(ROUNDDOWN(SUM(G54:G63)/1,0))</f>
        <v>0</v>
      </c>
      <c r="H74" s="105"/>
    </row>
    <row r="75" spans="1:8" ht="21.65" customHeight="1" x14ac:dyDescent="0.55000000000000004">
      <c r="A75" s="241"/>
      <c r="B75" s="277" t="s">
        <v>13</v>
      </c>
      <c r="C75" s="73" t="s">
        <v>37</v>
      </c>
      <c r="D75" s="93">
        <f t="shared" ref="D75:D82" si="9">D54</f>
        <v>0</v>
      </c>
      <c r="E75" s="243"/>
      <c r="F75" s="246"/>
      <c r="G75" s="36">
        <f t="shared" ref="G75:G83" si="10">G12+G33+G54</f>
        <v>0</v>
      </c>
      <c r="H75" s="37"/>
    </row>
    <row r="76" spans="1:8" ht="21.65" customHeight="1" x14ac:dyDescent="0.55000000000000004">
      <c r="A76" s="241"/>
      <c r="B76" s="278"/>
      <c r="C76" s="74" t="s">
        <v>39</v>
      </c>
      <c r="D76" s="94">
        <f t="shared" si="9"/>
        <v>0</v>
      </c>
      <c r="E76" s="244"/>
      <c r="F76" s="247"/>
      <c r="G76" s="38">
        <f t="shared" si="10"/>
        <v>0</v>
      </c>
      <c r="H76" s="39"/>
    </row>
    <row r="77" spans="1:8" ht="21.65" customHeight="1" x14ac:dyDescent="0.55000000000000004">
      <c r="A77" s="241"/>
      <c r="B77" s="278"/>
      <c r="C77" s="74" t="s">
        <v>41</v>
      </c>
      <c r="D77" s="94">
        <f t="shared" si="9"/>
        <v>0</v>
      </c>
      <c r="E77" s="244"/>
      <c r="F77" s="247"/>
      <c r="G77" s="38">
        <f t="shared" si="10"/>
        <v>0</v>
      </c>
      <c r="H77" s="39"/>
    </row>
    <row r="78" spans="1:8" ht="21.65" customHeight="1" x14ac:dyDescent="0.55000000000000004">
      <c r="A78" s="241"/>
      <c r="B78" s="278"/>
      <c r="C78" s="74" t="s">
        <v>43</v>
      </c>
      <c r="D78" s="94">
        <f t="shared" si="9"/>
        <v>0</v>
      </c>
      <c r="E78" s="244"/>
      <c r="F78" s="247"/>
      <c r="G78" s="38">
        <f t="shared" si="10"/>
        <v>0</v>
      </c>
      <c r="H78" s="39"/>
    </row>
    <row r="79" spans="1:8" ht="21.65" customHeight="1" x14ac:dyDescent="0.55000000000000004">
      <c r="A79" s="241"/>
      <c r="B79" s="278"/>
      <c r="C79" s="74" t="s">
        <v>44</v>
      </c>
      <c r="D79" s="94">
        <f t="shared" si="9"/>
        <v>0</v>
      </c>
      <c r="E79" s="244"/>
      <c r="F79" s="247"/>
      <c r="G79" s="38">
        <f t="shared" si="10"/>
        <v>0</v>
      </c>
      <c r="H79" s="39"/>
    </row>
    <row r="80" spans="1:8" ht="21.65" customHeight="1" x14ac:dyDescent="0.55000000000000004">
      <c r="A80" s="241"/>
      <c r="B80" s="278"/>
      <c r="C80" s="74" t="s">
        <v>45</v>
      </c>
      <c r="D80" s="94">
        <f t="shared" si="9"/>
        <v>0</v>
      </c>
      <c r="E80" s="244"/>
      <c r="F80" s="247"/>
      <c r="G80" s="38">
        <f t="shared" si="10"/>
        <v>0</v>
      </c>
      <c r="H80" s="39"/>
    </row>
    <row r="81" spans="1:8" ht="21.65" customHeight="1" x14ac:dyDescent="0.55000000000000004">
      <c r="A81" s="241"/>
      <c r="B81" s="278"/>
      <c r="C81" s="74" t="s">
        <v>46</v>
      </c>
      <c r="D81" s="94">
        <f t="shared" si="9"/>
        <v>0</v>
      </c>
      <c r="E81" s="244"/>
      <c r="F81" s="247"/>
      <c r="G81" s="38">
        <f t="shared" si="10"/>
        <v>0</v>
      </c>
      <c r="H81" s="39"/>
    </row>
    <row r="82" spans="1:8" ht="21.65" customHeight="1" x14ac:dyDescent="0.55000000000000004">
      <c r="A82" s="241"/>
      <c r="B82" s="278"/>
      <c r="C82" s="74" t="s">
        <v>47</v>
      </c>
      <c r="D82" s="94">
        <f t="shared" si="9"/>
        <v>0</v>
      </c>
      <c r="E82" s="244"/>
      <c r="F82" s="247"/>
      <c r="G82" s="38">
        <f t="shared" si="10"/>
        <v>0</v>
      </c>
      <c r="H82" s="39"/>
    </row>
    <row r="83" spans="1:8" ht="21.65" customHeight="1" x14ac:dyDescent="0.55000000000000004">
      <c r="A83" s="241"/>
      <c r="B83" s="278"/>
      <c r="C83" s="74" t="s">
        <v>48</v>
      </c>
      <c r="D83" s="94">
        <f t="shared" ref="D83:D87" si="11">D62</f>
        <v>0</v>
      </c>
      <c r="E83" s="244"/>
      <c r="F83" s="247"/>
      <c r="G83" s="38">
        <f t="shared" si="10"/>
        <v>0</v>
      </c>
      <c r="H83" s="39"/>
    </row>
    <row r="84" spans="1:8" ht="21.65" customHeight="1" x14ac:dyDescent="0.55000000000000004">
      <c r="A84" s="241"/>
      <c r="B84" s="278"/>
      <c r="C84" s="127" t="s">
        <v>49</v>
      </c>
      <c r="D84" s="94">
        <f t="shared" si="11"/>
        <v>0</v>
      </c>
      <c r="E84" s="244"/>
      <c r="F84" s="247"/>
      <c r="G84" s="38">
        <f t="shared" ref="G84:G88" si="12">G21+G42+G63</f>
        <v>0</v>
      </c>
      <c r="H84" s="39"/>
    </row>
    <row r="85" spans="1:8" ht="21.65" hidden="1" customHeight="1" outlineLevel="1" x14ac:dyDescent="0.55000000000000004">
      <c r="A85" s="241"/>
      <c r="B85" s="278"/>
      <c r="C85" s="74" t="s">
        <v>68</v>
      </c>
      <c r="D85" s="94">
        <f t="shared" si="11"/>
        <v>0</v>
      </c>
      <c r="E85" s="244"/>
      <c r="F85" s="247"/>
      <c r="G85" s="38">
        <f t="shared" si="12"/>
        <v>0</v>
      </c>
      <c r="H85" s="39"/>
    </row>
    <row r="86" spans="1:8" ht="21.65" hidden="1" customHeight="1" outlineLevel="1" x14ac:dyDescent="0.55000000000000004">
      <c r="A86" s="241"/>
      <c r="B86" s="278"/>
      <c r="C86" s="74" t="s">
        <v>69</v>
      </c>
      <c r="D86" s="94">
        <f t="shared" si="11"/>
        <v>0</v>
      </c>
      <c r="E86" s="244"/>
      <c r="F86" s="247"/>
      <c r="G86" s="38">
        <f t="shared" si="12"/>
        <v>0</v>
      </c>
      <c r="H86" s="39"/>
    </row>
    <row r="87" spans="1:8" ht="21.65" hidden="1" customHeight="1" outlineLevel="1" x14ac:dyDescent="0.55000000000000004">
      <c r="A87" s="241"/>
      <c r="B87" s="278"/>
      <c r="C87" s="74" t="s">
        <v>70</v>
      </c>
      <c r="D87" s="94">
        <f t="shared" si="11"/>
        <v>0</v>
      </c>
      <c r="E87" s="244"/>
      <c r="F87" s="247"/>
      <c r="G87" s="38">
        <f t="shared" si="12"/>
        <v>0</v>
      </c>
      <c r="H87" s="39"/>
    </row>
    <row r="88" spans="1:8" ht="21.65" hidden="1" customHeight="1" outlineLevel="1" x14ac:dyDescent="0.55000000000000004">
      <c r="A88" s="241"/>
      <c r="B88" s="278"/>
      <c r="C88" s="74" t="s">
        <v>71</v>
      </c>
      <c r="D88" s="94">
        <f t="shared" ref="D88:D94" si="13">D67</f>
        <v>0</v>
      </c>
      <c r="E88" s="244"/>
      <c r="F88" s="247"/>
      <c r="G88" s="38">
        <f t="shared" si="12"/>
        <v>0</v>
      </c>
      <c r="H88" s="39"/>
    </row>
    <row r="89" spans="1:8" ht="21.65" hidden="1" customHeight="1" outlineLevel="1" x14ac:dyDescent="0.55000000000000004">
      <c r="A89" s="241"/>
      <c r="B89" s="278"/>
      <c r="C89" s="74" t="s">
        <v>72</v>
      </c>
      <c r="D89" s="94">
        <f t="shared" si="13"/>
        <v>0</v>
      </c>
      <c r="E89" s="244"/>
      <c r="F89" s="247"/>
      <c r="G89" s="38">
        <f t="shared" ref="G89:G94" si="14">G26+G47+G68</f>
        <v>0</v>
      </c>
      <c r="H89" s="39"/>
    </row>
    <row r="90" spans="1:8" ht="21.65" hidden="1" customHeight="1" outlineLevel="1" x14ac:dyDescent="0.55000000000000004">
      <c r="A90" s="241"/>
      <c r="B90" s="278"/>
      <c r="C90" s="74" t="s">
        <v>73</v>
      </c>
      <c r="D90" s="94">
        <f t="shared" si="13"/>
        <v>0</v>
      </c>
      <c r="E90" s="244"/>
      <c r="F90" s="247"/>
      <c r="G90" s="38">
        <f t="shared" si="14"/>
        <v>0</v>
      </c>
      <c r="H90" s="39"/>
    </row>
    <row r="91" spans="1:8" ht="21.65" hidden="1" customHeight="1" outlineLevel="1" x14ac:dyDescent="0.55000000000000004">
      <c r="A91" s="241"/>
      <c r="B91" s="278"/>
      <c r="C91" s="74" t="s">
        <v>74</v>
      </c>
      <c r="D91" s="94">
        <f t="shared" si="13"/>
        <v>0</v>
      </c>
      <c r="E91" s="244"/>
      <c r="F91" s="247"/>
      <c r="G91" s="38">
        <f t="shared" si="14"/>
        <v>0</v>
      </c>
      <c r="H91" s="39"/>
    </row>
    <row r="92" spans="1:8" ht="21.65" hidden="1" customHeight="1" outlineLevel="1" x14ac:dyDescent="0.55000000000000004">
      <c r="A92" s="241"/>
      <c r="B92" s="278"/>
      <c r="C92" s="74" t="s">
        <v>75</v>
      </c>
      <c r="D92" s="94">
        <f t="shared" si="13"/>
        <v>0</v>
      </c>
      <c r="E92" s="244"/>
      <c r="F92" s="247"/>
      <c r="G92" s="38">
        <f t="shared" si="14"/>
        <v>0</v>
      </c>
      <c r="H92" s="39"/>
    </row>
    <row r="93" spans="1:8" ht="21.65" hidden="1" customHeight="1" outlineLevel="1" x14ac:dyDescent="0.55000000000000004">
      <c r="A93" s="241"/>
      <c r="B93" s="278"/>
      <c r="C93" s="128" t="s">
        <v>76</v>
      </c>
      <c r="D93" s="94">
        <f t="shared" si="13"/>
        <v>0</v>
      </c>
      <c r="E93" s="244"/>
      <c r="F93" s="247"/>
      <c r="G93" s="38">
        <f t="shared" si="14"/>
        <v>0</v>
      </c>
      <c r="H93" s="39"/>
    </row>
    <row r="94" spans="1:8" ht="21.65" hidden="1" customHeight="1" outlineLevel="1" x14ac:dyDescent="0.55000000000000004">
      <c r="A94" s="241"/>
      <c r="B94" s="278"/>
      <c r="C94" s="74" t="s">
        <v>77</v>
      </c>
      <c r="D94" s="95">
        <f t="shared" si="13"/>
        <v>0</v>
      </c>
      <c r="E94" s="245"/>
      <c r="F94" s="248"/>
      <c r="G94" s="38">
        <f t="shared" si="14"/>
        <v>0</v>
      </c>
      <c r="H94" s="40"/>
    </row>
    <row r="95" spans="1:8" ht="21.65" customHeight="1" collapsed="1" thickBot="1" x14ac:dyDescent="0.6">
      <c r="A95" s="242"/>
      <c r="B95" s="279"/>
      <c r="C95" s="212" t="s">
        <v>16</v>
      </c>
      <c r="D95" s="213"/>
      <c r="E95" s="107"/>
      <c r="F95" s="108"/>
      <c r="G95" s="109">
        <f>SUM(G75:G84)</f>
        <v>0</v>
      </c>
      <c r="H95" s="110"/>
    </row>
    <row r="96" spans="1:8" ht="21.65" customHeight="1" thickTop="1" x14ac:dyDescent="0.55000000000000004">
      <c r="A96" s="223" t="s">
        <v>6</v>
      </c>
      <c r="B96" s="225" t="s">
        <v>61</v>
      </c>
      <c r="C96" s="73" t="s">
        <v>37</v>
      </c>
      <c r="D96" s="96">
        <f t="shared" ref="D96:D104" si="15">D75</f>
        <v>0</v>
      </c>
      <c r="E96" s="76"/>
      <c r="F96" s="255"/>
      <c r="G96" s="41">
        <f>E96</f>
        <v>0</v>
      </c>
      <c r="H96" s="42"/>
    </row>
    <row r="97" spans="1:8" ht="21.65" customHeight="1" x14ac:dyDescent="0.55000000000000004">
      <c r="A97" s="224"/>
      <c r="B97" s="226"/>
      <c r="C97" s="74" t="s">
        <v>39</v>
      </c>
      <c r="D97" s="90">
        <f t="shared" si="15"/>
        <v>0</v>
      </c>
      <c r="E97" s="79"/>
      <c r="F97" s="247"/>
      <c r="G97" s="27">
        <f>E97</f>
        <v>0</v>
      </c>
      <c r="H97" s="28"/>
    </row>
    <row r="98" spans="1:8" ht="21.65" customHeight="1" x14ac:dyDescent="0.55000000000000004">
      <c r="A98" s="224"/>
      <c r="B98" s="226"/>
      <c r="C98" s="74" t="s">
        <v>41</v>
      </c>
      <c r="D98" s="89">
        <f t="shared" si="15"/>
        <v>0</v>
      </c>
      <c r="E98" s="77"/>
      <c r="F98" s="247"/>
      <c r="G98" s="25">
        <f t="shared" ref="G98:G136" si="16">E98</f>
        <v>0</v>
      </c>
      <c r="H98" s="26"/>
    </row>
    <row r="99" spans="1:8" ht="21.65" customHeight="1" x14ac:dyDescent="0.55000000000000004">
      <c r="A99" s="224"/>
      <c r="B99" s="226"/>
      <c r="C99" s="74" t="s">
        <v>43</v>
      </c>
      <c r="D99" s="89">
        <f t="shared" si="15"/>
        <v>0</v>
      </c>
      <c r="E99" s="77"/>
      <c r="F99" s="247"/>
      <c r="G99" s="25">
        <f t="shared" si="16"/>
        <v>0</v>
      </c>
      <c r="H99" s="26"/>
    </row>
    <row r="100" spans="1:8" ht="21.65" customHeight="1" x14ac:dyDescent="0.55000000000000004">
      <c r="A100" s="224"/>
      <c r="B100" s="226"/>
      <c r="C100" s="74" t="s">
        <v>44</v>
      </c>
      <c r="D100" s="89">
        <f t="shared" si="15"/>
        <v>0</v>
      </c>
      <c r="E100" s="77"/>
      <c r="F100" s="247"/>
      <c r="G100" s="25">
        <f t="shared" si="16"/>
        <v>0</v>
      </c>
      <c r="H100" s="26"/>
    </row>
    <row r="101" spans="1:8" ht="21.65" customHeight="1" x14ac:dyDescent="0.55000000000000004">
      <c r="A101" s="224"/>
      <c r="B101" s="226"/>
      <c r="C101" s="74" t="s">
        <v>45</v>
      </c>
      <c r="D101" s="89">
        <f t="shared" si="15"/>
        <v>0</v>
      </c>
      <c r="E101" s="77"/>
      <c r="F101" s="247"/>
      <c r="G101" s="25">
        <f t="shared" si="16"/>
        <v>0</v>
      </c>
      <c r="H101" s="26"/>
    </row>
    <row r="102" spans="1:8" ht="21.65" customHeight="1" x14ac:dyDescent="0.55000000000000004">
      <c r="A102" s="224"/>
      <c r="B102" s="226"/>
      <c r="C102" s="74" t="s">
        <v>46</v>
      </c>
      <c r="D102" s="89">
        <f t="shared" si="15"/>
        <v>0</v>
      </c>
      <c r="E102" s="77"/>
      <c r="F102" s="247"/>
      <c r="G102" s="25">
        <f t="shared" si="16"/>
        <v>0</v>
      </c>
      <c r="H102" s="26"/>
    </row>
    <row r="103" spans="1:8" ht="21.65" customHeight="1" x14ac:dyDescent="0.55000000000000004">
      <c r="A103" s="224"/>
      <c r="B103" s="226"/>
      <c r="C103" s="74" t="s">
        <v>47</v>
      </c>
      <c r="D103" s="89">
        <f t="shared" si="15"/>
        <v>0</v>
      </c>
      <c r="E103" s="77"/>
      <c r="F103" s="247"/>
      <c r="G103" s="25">
        <f t="shared" si="16"/>
        <v>0</v>
      </c>
      <c r="H103" s="26"/>
    </row>
    <row r="104" spans="1:8" ht="21.65" customHeight="1" x14ac:dyDescent="0.55000000000000004">
      <c r="A104" s="224"/>
      <c r="B104" s="226"/>
      <c r="C104" s="74" t="s">
        <v>48</v>
      </c>
      <c r="D104" s="89">
        <f t="shared" si="15"/>
        <v>0</v>
      </c>
      <c r="E104" s="77"/>
      <c r="F104" s="247"/>
      <c r="G104" s="25">
        <f t="shared" si="16"/>
        <v>0</v>
      </c>
      <c r="H104" s="26"/>
    </row>
    <row r="105" spans="1:8" ht="21.65" customHeight="1" x14ac:dyDescent="0.55000000000000004">
      <c r="A105" s="224"/>
      <c r="B105" s="226"/>
      <c r="C105" s="127" t="s">
        <v>49</v>
      </c>
      <c r="D105" s="89">
        <f t="shared" ref="D105:D109" si="17">D84</f>
        <v>0</v>
      </c>
      <c r="E105" s="79"/>
      <c r="F105" s="247"/>
      <c r="G105" s="25">
        <f t="shared" si="16"/>
        <v>0</v>
      </c>
      <c r="H105" s="26"/>
    </row>
    <row r="106" spans="1:8" ht="21.65" hidden="1" customHeight="1" outlineLevel="1" x14ac:dyDescent="0.55000000000000004">
      <c r="A106" s="224"/>
      <c r="B106" s="226"/>
      <c r="C106" s="74" t="s">
        <v>68</v>
      </c>
      <c r="D106" s="89">
        <f t="shared" si="17"/>
        <v>0</v>
      </c>
      <c r="E106" s="77"/>
      <c r="F106" s="247"/>
      <c r="G106" s="25">
        <f t="shared" si="16"/>
        <v>0</v>
      </c>
      <c r="H106" s="26"/>
    </row>
    <row r="107" spans="1:8" ht="21.65" hidden="1" customHeight="1" outlineLevel="1" x14ac:dyDescent="0.55000000000000004">
      <c r="A107" s="224"/>
      <c r="B107" s="226"/>
      <c r="C107" s="74" t="s">
        <v>69</v>
      </c>
      <c r="D107" s="89">
        <f t="shared" si="17"/>
        <v>0</v>
      </c>
      <c r="E107" s="77"/>
      <c r="F107" s="247"/>
      <c r="G107" s="27">
        <f>E107</f>
        <v>0</v>
      </c>
      <c r="H107" s="28"/>
    </row>
    <row r="108" spans="1:8" ht="21.65" hidden="1" customHeight="1" outlineLevel="1" x14ac:dyDescent="0.55000000000000004">
      <c r="A108" s="224"/>
      <c r="B108" s="226"/>
      <c r="C108" s="74" t="s">
        <v>70</v>
      </c>
      <c r="D108" s="89">
        <f t="shared" si="17"/>
        <v>0</v>
      </c>
      <c r="E108" s="77"/>
      <c r="F108" s="247"/>
      <c r="G108" s="25">
        <f t="shared" ref="G108:G115" si="18">E108</f>
        <v>0</v>
      </c>
      <c r="H108" s="26"/>
    </row>
    <row r="109" spans="1:8" ht="21.65" hidden="1" customHeight="1" outlineLevel="1" x14ac:dyDescent="0.55000000000000004">
      <c r="A109" s="224"/>
      <c r="B109" s="226"/>
      <c r="C109" s="74" t="s">
        <v>71</v>
      </c>
      <c r="D109" s="89">
        <f t="shared" si="17"/>
        <v>0</v>
      </c>
      <c r="E109" s="77"/>
      <c r="F109" s="247"/>
      <c r="G109" s="25">
        <f t="shared" si="18"/>
        <v>0</v>
      </c>
      <c r="H109" s="26"/>
    </row>
    <row r="110" spans="1:8" ht="21.65" hidden="1" customHeight="1" outlineLevel="1" x14ac:dyDescent="0.55000000000000004">
      <c r="A110" s="224"/>
      <c r="B110" s="226"/>
      <c r="C110" s="74" t="s">
        <v>72</v>
      </c>
      <c r="D110" s="89">
        <f t="shared" ref="D110:D115" si="19">D89</f>
        <v>0</v>
      </c>
      <c r="E110" s="77"/>
      <c r="F110" s="247"/>
      <c r="G110" s="25">
        <f t="shared" si="18"/>
        <v>0</v>
      </c>
      <c r="H110" s="26"/>
    </row>
    <row r="111" spans="1:8" ht="21.65" hidden="1" customHeight="1" outlineLevel="1" x14ac:dyDescent="0.55000000000000004">
      <c r="A111" s="224"/>
      <c r="B111" s="226"/>
      <c r="C111" s="74" t="s">
        <v>73</v>
      </c>
      <c r="D111" s="89">
        <f t="shared" si="19"/>
        <v>0</v>
      </c>
      <c r="E111" s="77"/>
      <c r="F111" s="247"/>
      <c r="G111" s="25">
        <f t="shared" si="18"/>
        <v>0</v>
      </c>
      <c r="H111" s="26"/>
    </row>
    <row r="112" spans="1:8" ht="21.65" hidden="1" customHeight="1" outlineLevel="1" x14ac:dyDescent="0.55000000000000004">
      <c r="A112" s="224"/>
      <c r="B112" s="226"/>
      <c r="C112" s="74" t="s">
        <v>74</v>
      </c>
      <c r="D112" s="89">
        <f t="shared" si="19"/>
        <v>0</v>
      </c>
      <c r="E112" s="77"/>
      <c r="F112" s="247"/>
      <c r="G112" s="25">
        <f t="shared" si="18"/>
        <v>0</v>
      </c>
      <c r="H112" s="26"/>
    </row>
    <row r="113" spans="1:8" ht="21.65" hidden="1" customHeight="1" outlineLevel="1" x14ac:dyDescent="0.55000000000000004">
      <c r="A113" s="224"/>
      <c r="B113" s="226"/>
      <c r="C113" s="74" t="s">
        <v>75</v>
      </c>
      <c r="D113" s="89">
        <f t="shared" si="19"/>
        <v>0</v>
      </c>
      <c r="E113" s="77"/>
      <c r="F113" s="247"/>
      <c r="G113" s="25">
        <f t="shared" si="18"/>
        <v>0</v>
      </c>
      <c r="H113" s="26"/>
    </row>
    <row r="114" spans="1:8" ht="21.65" hidden="1" customHeight="1" outlineLevel="1" x14ac:dyDescent="0.55000000000000004">
      <c r="A114" s="224"/>
      <c r="B114" s="226"/>
      <c r="C114" s="128" t="s">
        <v>76</v>
      </c>
      <c r="D114" s="89">
        <f t="shared" si="19"/>
        <v>0</v>
      </c>
      <c r="E114" s="77"/>
      <c r="F114" s="247"/>
      <c r="G114" s="25">
        <f t="shared" si="18"/>
        <v>0</v>
      </c>
      <c r="H114" s="26"/>
    </row>
    <row r="115" spans="1:8" ht="21.65" hidden="1" customHeight="1" outlineLevel="1" x14ac:dyDescent="0.55000000000000004">
      <c r="A115" s="224"/>
      <c r="B115" s="226"/>
      <c r="C115" s="74" t="s">
        <v>77</v>
      </c>
      <c r="D115" s="90">
        <f t="shared" si="19"/>
        <v>0</v>
      </c>
      <c r="E115" s="77"/>
      <c r="F115" s="248"/>
      <c r="G115" s="25">
        <f t="shared" si="18"/>
        <v>0</v>
      </c>
      <c r="H115" s="26"/>
    </row>
    <row r="116" spans="1:8" ht="21.65" customHeight="1" collapsed="1" thickBot="1" x14ac:dyDescent="0.6">
      <c r="A116" s="224"/>
      <c r="B116" s="226"/>
      <c r="C116" s="214" t="s">
        <v>12</v>
      </c>
      <c r="D116" s="215"/>
      <c r="E116" s="43"/>
      <c r="F116" s="44"/>
      <c r="G116" s="45">
        <f>SUM(G96:G105)</f>
        <v>0</v>
      </c>
      <c r="H116" s="46"/>
    </row>
    <row r="117" spans="1:8" ht="21.65" customHeight="1" x14ac:dyDescent="0.55000000000000004">
      <c r="A117" s="224"/>
      <c r="B117" s="266" t="s">
        <v>62</v>
      </c>
      <c r="C117" s="73" t="s">
        <v>37</v>
      </c>
      <c r="D117" s="93">
        <f t="shared" ref="D117:D125" si="20">D96</f>
        <v>0</v>
      </c>
      <c r="E117" s="81"/>
      <c r="F117" s="246"/>
      <c r="G117" s="36">
        <f t="shared" si="16"/>
        <v>0</v>
      </c>
      <c r="H117" s="37"/>
    </row>
    <row r="118" spans="1:8" ht="21.65" customHeight="1" x14ac:dyDescent="0.55000000000000004">
      <c r="A118" s="224"/>
      <c r="B118" s="267"/>
      <c r="C118" s="74" t="s">
        <v>39</v>
      </c>
      <c r="D118" s="90">
        <f t="shared" si="20"/>
        <v>0</v>
      </c>
      <c r="E118" s="79"/>
      <c r="F118" s="247"/>
      <c r="G118" s="27">
        <f t="shared" si="16"/>
        <v>0</v>
      </c>
      <c r="H118" s="28"/>
    </row>
    <row r="119" spans="1:8" ht="21.65" customHeight="1" x14ac:dyDescent="0.55000000000000004">
      <c r="A119" s="224"/>
      <c r="B119" s="267"/>
      <c r="C119" s="74" t="s">
        <v>41</v>
      </c>
      <c r="D119" s="89">
        <f t="shared" si="20"/>
        <v>0</v>
      </c>
      <c r="E119" s="77"/>
      <c r="F119" s="247"/>
      <c r="G119" s="25">
        <f t="shared" si="16"/>
        <v>0</v>
      </c>
      <c r="H119" s="26"/>
    </row>
    <row r="120" spans="1:8" ht="21.65" customHeight="1" x14ac:dyDescent="0.55000000000000004">
      <c r="A120" s="224"/>
      <c r="B120" s="267"/>
      <c r="C120" s="74" t="s">
        <v>43</v>
      </c>
      <c r="D120" s="89">
        <f t="shared" si="20"/>
        <v>0</v>
      </c>
      <c r="E120" s="77"/>
      <c r="F120" s="247"/>
      <c r="G120" s="25">
        <f t="shared" si="16"/>
        <v>0</v>
      </c>
      <c r="H120" s="26"/>
    </row>
    <row r="121" spans="1:8" ht="21.65" customHeight="1" x14ac:dyDescent="0.55000000000000004">
      <c r="A121" s="224"/>
      <c r="B121" s="267"/>
      <c r="C121" s="74" t="s">
        <v>44</v>
      </c>
      <c r="D121" s="89">
        <f t="shared" si="20"/>
        <v>0</v>
      </c>
      <c r="E121" s="77"/>
      <c r="F121" s="247"/>
      <c r="G121" s="25">
        <f t="shared" si="16"/>
        <v>0</v>
      </c>
      <c r="H121" s="26"/>
    </row>
    <row r="122" spans="1:8" ht="21.65" customHeight="1" x14ac:dyDescent="0.55000000000000004">
      <c r="A122" s="224"/>
      <c r="B122" s="267"/>
      <c r="C122" s="74" t="s">
        <v>45</v>
      </c>
      <c r="D122" s="89">
        <f t="shared" si="20"/>
        <v>0</v>
      </c>
      <c r="E122" s="77"/>
      <c r="F122" s="247"/>
      <c r="G122" s="25">
        <f t="shared" si="16"/>
        <v>0</v>
      </c>
      <c r="H122" s="26"/>
    </row>
    <row r="123" spans="1:8" ht="21.65" customHeight="1" x14ac:dyDescent="0.55000000000000004">
      <c r="A123" s="224"/>
      <c r="B123" s="267"/>
      <c r="C123" s="74" t="s">
        <v>46</v>
      </c>
      <c r="D123" s="89">
        <f t="shared" si="20"/>
        <v>0</v>
      </c>
      <c r="E123" s="77"/>
      <c r="F123" s="247"/>
      <c r="G123" s="25">
        <f t="shared" si="16"/>
        <v>0</v>
      </c>
      <c r="H123" s="26"/>
    </row>
    <row r="124" spans="1:8" ht="21.65" customHeight="1" x14ac:dyDescent="0.55000000000000004">
      <c r="A124" s="224"/>
      <c r="B124" s="267"/>
      <c r="C124" s="74" t="s">
        <v>47</v>
      </c>
      <c r="D124" s="89">
        <f t="shared" si="20"/>
        <v>0</v>
      </c>
      <c r="E124" s="77"/>
      <c r="F124" s="247"/>
      <c r="G124" s="25">
        <f t="shared" si="16"/>
        <v>0</v>
      </c>
      <c r="H124" s="26"/>
    </row>
    <row r="125" spans="1:8" ht="21.65" customHeight="1" x14ac:dyDescent="0.55000000000000004">
      <c r="A125" s="224"/>
      <c r="B125" s="267"/>
      <c r="C125" s="74" t="s">
        <v>48</v>
      </c>
      <c r="D125" s="89">
        <f t="shared" si="20"/>
        <v>0</v>
      </c>
      <c r="E125" s="77"/>
      <c r="F125" s="247"/>
      <c r="G125" s="25">
        <f t="shared" si="16"/>
        <v>0</v>
      </c>
      <c r="H125" s="26"/>
    </row>
    <row r="126" spans="1:8" ht="21.65" customHeight="1" x14ac:dyDescent="0.55000000000000004">
      <c r="A126" s="224"/>
      <c r="B126" s="267"/>
      <c r="C126" s="127" t="s">
        <v>49</v>
      </c>
      <c r="D126" s="89">
        <f t="shared" ref="D126:D133" si="21">D105</f>
        <v>0</v>
      </c>
      <c r="E126" s="77"/>
      <c r="F126" s="247"/>
      <c r="G126" s="25">
        <f t="shared" si="16"/>
        <v>0</v>
      </c>
      <c r="H126" s="26"/>
    </row>
    <row r="127" spans="1:8" ht="21.65" hidden="1" customHeight="1" outlineLevel="1" x14ac:dyDescent="0.55000000000000004">
      <c r="A127" s="224"/>
      <c r="B127" s="267"/>
      <c r="C127" s="74" t="s">
        <v>68</v>
      </c>
      <c r="D127" s="89">
        <f t="shared" si="21"/>
        <v>0</v>
      </c>
      <c r="E127" s="77"/>
      <c r="F127" s="247"/>
      <c r="G127" s="25">
        <f t="shared" si="16"/>
        <v>0</v>
      </c>
      <c r="H127" s="26"/>
    </row>
    <row r="128" spans="1:8" ht="21.65" hidden="1" customHeight="1" outlineLevel="1" x14ac:dyDescent="0.55000000000000004">
      <c r="A128" s="224"/>
      <c r="B128" s="267"/>
      <c r="C128" s="74" t="s">
        <v>69</v>
      </c>
      <c r="D128" s="89">
        <f t="shared" si="21"/>
        <v>0</v>
      </c>
      <c r="E128" s="77"/>
      <c r="F128" s="247"/>
      <c r="G128" s="25">
        <f t="shared" si="16"/>
        <v>0</v>
      </c>
      <c r="H128" s="26"/>
    </row>
    <row r="129" spans="1:8" ht="21.65" hidden="1" customHeight="1" outlineLevel="1" x14ac:dyDescent="0.55000000000000004">
      <c r="A129" s="224"/>
      <c r="B129" s="267"/>
      <c r="C129" s="74" t="s">
        <v>70</v>
      </c>
      <c r="D129" s="89">
        <f t="shared" si="21"/>
        <v>0</v>
      </c>
      <c r="E129" s="77"/>
      <c r="F129" s="247"/>
      <c r="G129" s="25">
        <f t="shared" si="16"/>
        <v>0</v>
      </c>
      <c r="H129" s="26"/>
    </row>
    <row r="130" spans="1:8" ht="21.65" hidden="1" customHeight="1" outlineLevel="1" x14ac:dyDescent="0.55000000000000004">
      <c r="A130" s="224"/>
      <c r="B130" s="267"/>
      <c r="C130" s="74" t="s">
        <v>71</v>
      </c>
      <c r="D130" s="89">
        <f t="shared" si="21"/>
        <v>0</v>
      </c>
      <c r="E130" s="77"/>
      <c r="F130" s="247"/>
      <c r="G130" s="25">
        <f t="shared" si="16"/>
        <v>0</v>
      </c>
      <c r="H130" s="26"/>
    </row>
    <row r="131" spans="1:8" ht="21.65" hidden="1" customHeight="1" outlineLevel="1" x14ac:dyDescent="0.55000000000000004">
      <c r="A131" s="224"/>
      <c r="B131" s="267"/>
      <c r="C131" s="74" t="s">
        <v>72</v>
      </c>
      <c r="D131" s="89">
        <f t="shared" si="21"/>
        <v>0</v>
      </c>
      <c r="E131" s="77"/>
      <c r="F131" s="247"/>
      <c r="G131" s="25">
        <f t="shared" si="16"/>
        <v>0</v>
      </c>
      <c r="H131" s="26"/>
    </row>
    <row r="132" spans="1:8" ht="21.65" hidden="1" customHeight="1" outlineLevel="1" x14ac:dyDescent="0.55000000000000004">
      <c r="A132" s="224"/>
      <c r="B132" s="267"/>
      <c r="C132" s="74" t="s">
        <v>73</v>
      </c>
      <c r="D132" s="89">
        <f t="shared" si="21"/>
        <v>0</v>
      </c>
      <c r="E132" s="77"/>
      <c r="F132" s="247"/>
      <c r="G132" s="25">
        <f t="shared" si="16"/>
        <v>0</v>
      </c>
      <c r="H132" s="26"/>
    </row>
    <row r="133" spans="1:8" ht="21.65" hidden="1" customHeight="1" outlineLevel="1" x14ac:dyDescent="0.55000000000000004">
      <c r="A133" s="224"/>
      <c r="B133" s="267"/>
      <c r="C133" s="74" t="s">
        <v>74</v>
      </c>
      <c r="D133" s="89">
        <f t="shared" si="21"/>
        <v>0</v>
      </c>
      <c r="E133" s="77"/>
      <c r="F133" s="247"/>
      <c r="G133" s="25">
        <f t="shared" si="16"/>
        <v>0</v>
      </c>
      <c r="H133" s="26"/>
    </row>
    <row r="134" spans="1:8" ht="21.65" hidden="1" customHeight="1" outlineLevel="1" x14ac:dyDescent="0.55000000000000004">
      <c r="A134" s="224"/>
      <c r="B134" s="267"/>
      <c r="C134" s="74" t="s">
        <v>75</v>
      </c>
      <c r="D134" s="89">
        <f>D113</f>
        <v>0</v>
      </c>
      <c r="E134" s="77"/>
      <c r="F134" s="247"/>
      <c r="G134" s="25">
        <f t="shared" si="16"/>
        <v>0</v>
      </c>
      <c r="H134" s="26"/>
    </row>
    <row r="135" spans="1:8" ht="21.65" hidden="1" customHeight="1" outlineLevel="1" x14ac:dyDescent="0.55000000000000004">
      <c r="A135" s="224"/>
      <c r="B135" s="267"/>
      <c r="C135" s="128" t="s">
        <v>76</v>
      </c>
      <c r="D135" s="89">
        <f>D114</f>
        <v>0</v>
      </c>
      <c r="E135" s="77"/>
      <c r="F135" s="247"/>
      <c r="G135" s="25">
        <f t="shared" si="16"/>
        <v>0</v>
      </c>
      <c r="H135" s="26"/>
    </row>
    <row r="136" spans="1:8" ht="21.65" hidden="1" customHeight="1" outlineLevel="1" x14ac:dyDescent="0.55000000000000004">
      <c r="A136" s="224"/>
      <c r="B136" s="267"/>
      <c r="C136" s="74" t="s">
        <v>77</v>
      </c>
      <c r="D136" s="90">
        <f>D115</f>
        <v>0</v>
      </c>
      <c r="E136" s="77"/>
      <c r="F136" s="248"/>
      <c r="G136" s="25">
        <f t="shared" si="16"/>
        <v>0</v>
      </c>
      <c r="H136" s="26"/>
    </row>
    <row r="137" spans="1:8" ht="21.65" customHeight="1" collapsed="1" thickBot="1" x14ac:dyDescent="0.6">
      <c r="A137" s="224"/>
      <c r="B137" s="268"/>
      <c r="C137" s="261" t="s">
        <v>12</v>
      </c>
      <c r="D137" s="262"/>
      <c r="E137" s="47"/>
      <c r="F137" s="70"/>
      <c r="G137" s="48">
        <f>SUM(G117:G126)</f>
        <v>0</v>
      </c>
      <c r="H137" s="49"/>
    </row>
    <row r="138" spans="1:8" ht="21.65" customHeight="1" x14ac:dyDescent="0.55000000000000004">
      <c r="A138" s="224"/>
      <c r="B138" s="236" t="s">
        <v>63</v>
      </c>
      <c r="C138" s="73" t="s">
        <v>37</v>
      </c>
      <c r="D138" s="93">
        <f t="shared" ref="D138:D146" si="22">D117</f>
        <v>0</v>
      </c>
      <c r="E138" s="243"/>
      <c r="F138" s="246"/>
      <c r="G138" s="36">
        <f t="shared" ref="G138:G146" si="23">G96+G117</f>
        <v>0</v>
      </c>
      <c r="H138" s="37"/>
    </row>
    <row r="139" spans="1:8" ht="21.65" customHeight="1" x14ac:dyDescent="0.55000000000000004">
      <c r="A139" s="224"/>
      <c r="B139" s="237"/>
      <c r="C139" s="74" t="s">
        <v>39</v>
      </c>
      <c r="D139" s="94">
        <f t="shared" si="22"/>
        <v>0</v>
      </c>
      <c r="E139" s="244"/>
      <c r="F139" s="247"/>
      <c r="G139" s="38">
        <f t="shared" si="23"/>
        <v>0</v>
      </c>
      <c r="H139" s="39"/>
    </row>
    <row r="140" spans="1:8" ht="21.65" customHeight="1" x14ac:dyDescent="0.55000000000000004">
      <c r="A140" s="224"/>
      <c r="B140" s="237"/>
      <c r="C140" s="74" t="s">
        <v>41</v>
      </c>
      <c r="D140" s="94">
        <f t="shared" si="22"/>
        <v>0</v>
      </c>
      <c r="E140" s="244"/>
      <c r="F140" s="247"/>
      <c r="G140" s="38">
        <f t="shared" si="23"/>
        <v>0</v>
      </c>
      <c r="H140" s="39"/>
    </row>
    <row r="141" spans="1:8" ht="21.65" customHeight="1" x14ac:dyDescent="0.55000000000000004">
      <c r="A141" s="224"/>
      <c r="B141" s="237"/>
      <c r="C141" s="74" t="s">
        <v>43</v>
      </c>
      <c r="D141" s="94">
        <f t="shared" si="22"/>
        <v>0</v>
      </c>
      <c r="E141" s="244"/>
      <c r="F141" s="247"/>
      <c r="G141" s="38">
        <f t="shared" si="23"/>
        <v>0</v>
      </c>
      <c r="H141" s="39"/>
    </row>
    <row r="142" spans="1:8" ht="21.65" customHeight="1" x14ac:dyDescent="0.55000000000000004">
      <c r="A142" s="224"/>
      <c r="B142" s="237"/>
      <c r="C142" s="74" t="s">
        <v>44</v>
      </c>
      <c r="D142" s="94">
        <f t="shared" si="22"/>
        <v>0</v>
      </c>
      <c r="E142" s="244"/>
      <c r="F142" s="247"/>
      <c r="G142" s="38">
        <f t="shared" si="23"/>
        <v>0</v>
      </c>
      <c r="H142" s="39"/>
    </row>
    <row r="143" spans="1:8" ht="21.65" customHeight="1" x14ac:dyDescent="0.55000000000000004">
      <c r="A143" s="224"/>
      <c r="B143" s="237"/>
      <c r="C143" s="74" t="s">
        <v>45</v>
      </c>
      <c r="D143" s="94">
        <f t="shared" si="22"/>
        <v>0</v>
      </c>
      <c r="E143" s="244"/>
      <c r="F143" s="247"/>
      <c r="G143" s="38">
        <f t="shared" si="23"/>
        <v>0</v>
      </c>
      <c r="H143" s="39"/>
    </row>
    <row r="144" spans="1:8" ht="21.65" customHeight="1" x14ac:dyDescent="0.55000000000000004">
      <c r="A144" s="224"/>
      <c r="B144" s="237"/>
      <c r="C144" s="74" t="s">
        <v>46</v>
      </c>
      <c r="D144" s="94">
        <f t="shared" si="22"/>
        <v>0</v>
      </c>
      <c r="E144" s="244"/>
      <c r="F144" s="247"/>
      <c r="G144" s="38">
        <f t="shared" si="23"/>
        <v>0</v>
      </c>
      <c r="H144" s="39"/>
    </row>
    <row r="145" spans="1:8" ht="21.65" customHeight="1" x14ac:dyDescent="0.55000000000000004">
      <c r="A145" s="224"/>
      <c r="B145" s="237"/>
      <c r="C145" s="74" t="s">
        <v>47</v>
      </c>
      <c r="D145" s="94">
        <f t="shared" si="22"/>
        <v>0</v>
      </c>
      <c r="E145" s="244"/>
      <c r="F145" s="247"/>
      <c r="G145" s="38">
        <f t="shared" si="23"/>
        <v>0</v>
      </c>
      <c r="H145" s="39"/>
    </row>
    <row r="146" spans="1:8" ht="21.65" customHeight="1" x14ac:dyDescent="0.55000000000000004">
      <c r="A146" s="224"/>
      <c r="B146" s="237"/>
      <c r="C146" s="74" t="s">
        <v>48</v>
      </c>
      <c r="D146" s="94">
        <f t="shared" si="22"/>
        <v>0</v>
      </c>
      <c r="E146" s="244"/>
      <c r="F146" s="247"/>
      <c r="G146" s="38">
        <f t="shared" si="23"/>
        <v>0</v>
      </c>
      <c r="H146" s="39"/>
    </row>
    <row r="147" spans="1:8" ht="21.65" customHeight="1" x14ac:dyDescent="0.55000000000000004">
      <c r="A147" s="224"/>
      <c r="B147" s="237"/>
      <c r="C147" s="127" t="s">
        <v>49</v>
      </c>
      <c r="D147" s="94">
        <f t="shared" ref="D147:D151" si="24">D126</f>
        <v>0</v>
      </c>
      <c r="E147" s="244"/>
      <c r="F147" s="247"/>
      <c r="G147" s="38">
        <f t="shared" ref="G147:G150" si="25">G105+G126</f>
        <v>0</v>
      </c>
      <c r="H147" s="39"/>
    </row>
    <row r="148" spans="1:8" ht="21.65" hidden="1" customHeight="1" outlineLevel="1" x14ac:dyDescent="0.55000000000000004">
      <c r="A148" s="224"/>
      <c r="B148" s="237"/>
      <c r="C148" s="74" t="s">
        <v>68</v>
      </c>
      <c r="D148" s="94">
        <f t="shared" si="24"/>
        <v>0</v>
      </c>
      <c r="E148" s="244"/>
      <c r="F148" s="247"/>
      <c r="G148" s="38">
        <f t="shared" si="25"/>
        <v>0</v>
      </c>
      <c r="H148" s="39"/>
    </row>
    <row r="149" spans="1:8" ht="21.65" hidden="1" customHeight="1" outlineLevel="1" x14ac:dyDescent="0.55000000000000004">
      <c r="A149" s="224"/>
      <c r="B149" s="237"/>
      <c r="C149" s="74" t="s">
        <v>69</v>
      </c>
      <c r="D149" s="94">
        <f t="shared" si="24"/>
        <v>0</v>
      </c>
      <c r="E149" s="244"/>
      <c r="F149" s="247"/>
      <c r="G149" s="38">
        <f t="shared" si="25"/>
        <v>0</v>
      </c>
      <c r="H149" s="39"/>
    </row>
    <row r="150" spans="1:8" ht="21.65" hidden="1" customHeight="1" outlineLevel="1" x14ac:dyDescent="0.55000000000000004">
      <c r="A150" s="224"/>
      <c r="B150" s="237"/>
      <c r="C150" s="74" t="s">
        <v>70</v>
      </c>
      <c r="D150" s="94">
        <f t="shared" si="24"/>
        <v>0</v>
      </c>
      <c r="E150" s="244"/>
      <c r="F150" s="247"/>
      <c r="G150" s="38">
        <f t="shared" si="25"/>
        <v>0</v>
      </c>
      <c r="H150" s="39"/>
    </row>
    <row r="151" spans="1:8" ht="21.65" hidden="1" customHeight="1" outlineLevel="1" x14ac:dyDescent="0.55000000000000004">
      <c r="A151" s="224"/>
      <c r="B151" s="237"/>
      <c r="C151" s="74" t="s">
        <v>71</v>
      </c>
      <c r="D151" s="94">
        <f t="shared" si="24"/>
        <v>0</v>
      </c>
      <c r="E151" s="244"/>
      <c r="F151" s="247"/>
      <c r="G151" s="38">
        <f t="shared" ref="G151:G157" si="26">G109+G130</f>
        <v>0</v>
      </c>
      <c r="H151" s="39"/>
    </row>
    <row r="152" spans="1:8" ht="21.65" hidden="1" customHeight="1" outlineLevel="1" x14ac:dyDescent="0.55000000000000004">
      <c r="A152" s="224"/>
      <c r="B152" s="237"/>
      <c r="C152" s="74" t="s">
        <v>72</v>
      </c>
      <c r="D152" s="94">
        <f t="shared" ref="D152:D157" si="27">D131</f>
        <v>0</v>
      </c>
      <c r="E152" s="244"/>
      <c r="F152" s="247"/>
      <c r="G152" s="38">
        <f t="shared" si="26"/>
        <v>0</v>
      </c>
      <c r="H152" s="39"/>
    </row>
    <row r="153" spans="1:8" ht="21.65" hidden="1" customHeight="1" outlineLevel="1" x14ac:dyDescent="0.55000000000000004">
      <c r="A153" s="224"/>
      <c r="B153" s="237"/>
      <c r="C153" s="74" t="s">
        <v>73</v>
      </c>
      <c r="D153" s="94">
        <f t="shared" si="27"/>
        <v>0</v>
      </c>
      <c r="E153" s="244"/>
      <c r="F153" s="247"/>
      <c r="G153" s="38">
        <f t="shared" si="26"/>
        <v>0</v>
      </c>
      <c r="H153" s="39"/>
    </row>
    <row r="154" spans="1:8" ht="21.65" hidden="1" customHeight="1" outlineLevel="1" x14ac:dyDescent="0.55000000000000004">
      <c r="A154" s="224"/>
      <c r="B154" s="237"/>
      <c r="C154" s="74" t="s">
        <v>74</v>
      </c>
      <c r="D154" s="94">
        <f t="shared" si="27"/>
        <v>0</v>
      </c>
      <c r="E154" s="244"/>
      <c r="F154" s="247"/>
      <c r="G154" s="38">
        <f t="shared" si="26"/>
        <v>0</v>
      </c>
      <c r="H154" s="39"/>
    </row>
    <row r="155" spans="1:8" ht="21.65" hidden="1" customHeight="1" outlineLevel="1" x14ac:dyDescent="0.55000000000000004">
      <c r="A155" s="224"/>
      <c r="B155" s="237"/>
      <c r="C155" s="74" t="s">
        <v>75</v>
      </c>
      <c r="D155" s="94">
        <f t="shared" si="27"/>
        <v>0</v>
      </c>
      <c r="E155" s="244"/>
      <c r="F155" s="247"/>
      <c r="G155" s="38">
        <f t="shared" si="26"/>
        <v>0</v>
      </c>
      <c r="H155" s="39"/>
    </row>
    <row r="156" spans="1:8" ht="21.65" hidden="1" customHeight="1" outlineLevel="1" x14ac:dyDescent="0.55000000000000004">
      <c r="A156" s="224"/>
      <c r="B156" s="237"/>
      <c r="C156" s="128" t="s">
        <v>76</v>
      </c>
      <c r="D156" s="94">
        <f t="shared" si="27"/>
        <v>0</v>
      </c>
      <c r="E156" s="244"/>
      <c r="F156" s="247"/>
      <c r="G156" s="38">
        <f t="shared" si="26"/>
        <v>0</v>
      </c>
      <c r="H156" s="39"/>
    </row>
    <row r="157" spans="1:8" ht="21.65" hidden="1" customHeight="1" outlineLevel="1" x14ac:dyDescent="0.55000000000000004">
      <c r="A157" s="224"/>
      <c r="B157" s="237"/>
      <c r="C157" s="74" t="s">
        <v>77</v>
      </c>
      <c r="D157" s="95">
        <f t="shared" si="27"/>
        <v>0</v>
      </c>
      <c r="E157" s="245"/>
      <c r="F157" s="248"/>
      <c r="G157" s="38">
        <f t="shared" si="26"/>
        <v>0</v>
      </c>
      <c r="H157" s="40"/>
    </row>
    <row r="158" spans="1:8" ht="21.65" customHeight="1" collapsed="1" thickBot="1" x14ac:dyDescent="0.6">
      <c r="A158" s="224"/>
      <c r="B158" s="237"/>
      <c r="C158" s="264" t="s">
        <v>15</v>
      </c>
      <c r="D158" s="265"/>
      <c r="E158" s="50"/>
      <c r="F158" s="51"/>
      <c r="G158" s="52">
        <f>SUM(G138:G147)</f>
        <v>0</v>
      </c>
      <c r="H158" s="53"/>
    </row>
    <row r="159" spans="1:8" ht="21.65" customHeight="1" thickTop="1" x14ac:dyDescent="0.55000000000000004">
      <c r="A159" s="249" t="s">
        <v>14</v>
      </c>
      <c r="B159" s="250"/>
      <c r="C159" s="132" t="s">
        <v>37</v>
      </c>
      <c r="D159" s="97">
        <f t="shared" ref="D159:D167" si="28">D138</f>
        <v>0</v>
      </c>
      <c r="E159" s="255"/>
      <c r="F159" s="255"/>
      <c r="G159" s="54">
        <f t="shared" ref="G159:G166" si="29">G75+G117</f>
        <v>0</v>
      </c>
      <c r="H159" s="24"/>
    </row>
    <row r="160" spans="1:8" ht="21.65" customHeight="1" x14ac:dyDescent="0.55000000000000004">
      <c r="A160" s="251"/>
      <c r="B160" s="252"/>
      <c r="C160" s="74" t="s">
        <v>39</v>
      </c>
      <c r="D160" s="89">
        <f t="shared" si="28"/>
        <v>0</v>
      </c>
      <c r="E160" s="247"/>
      <c r="F160" s="247"/>
      <c r="G160" s="25">
        <f t="shared" si="29"/>
        <v>0</v>
      </c>
      <c r="H160" s="26"/>
    </row>
    <row r="161" spans="1:11" ht="21.65" customHeight="1" x14ac:dyDescent="0.55000000000000004">
      <c r="A161" s="251"/>
      <c r="B161" s="252"/>
      <c r="C161" s="74" t="s">
        <v>41</v>
      </c>
      <c r="D161" s="89">
        <f t="shared" si="28"/>
        <v>0</v>
      </c>
      <c r="E161" s="247"/>
      <c r="F161" s="247"/>
      <c r="G161" s="25">
        <f t="shared" si="29"/>
        <v>0</v>
      </c>
      <c r="H161" s="26"/>
    </row>
    <row r="162" spans="1:11" ht="21.65" customHeight="1" x14ac:dyDescent="0.55000000000000004">
      <c r="A162" s="251"/>
      <c r="B162" s="252"/>
      <c r="C162" s="74" t="s">
        <v>43</v>
      </c>
      <c r="D162" s="89">
        <f t="shared" si="28"/>
        <v>0</v>
      </c>
      <c r="E162" s="247"/>
      <c r="F162" s="247"/>
      <c r="G162" s="25">
        <f t="shared" si="29"/>
        <v>0</v>
      </c>
      <c r="H162" s="26"/>
    </row>
    <row r="163" spans="1:11" ht="21.65" customHeight="1" x14ac:dyDescent="0.55000000000000004">
      <c r="A163" s="251"/>
      <c r="B163" s="252"/>
      <c r="C163" s="74" t="s">
        <v>44</v>
      </c>
      <c r="D163" s="89">
        <f t="shared" si="28"/>
        <v>0</v>
      </c>
      <c r="E163" s="247"/>
      <c r="F163" s="247"/>
      <c r="G163" s="25">
        <f t="shared" si="29"/>
        <v>0</v>
      </c>
      <c r="H163" s="26"/>
    </row>
    <row r="164" spans="1:11" ht="21.65" customHeight="1" x14ac:dyDescent="0.55000000000000004">
      <c r="A164" s="251"/>
      <c r="B164" s="252"/>
      <c r="C164" s="74" t="s">
        <v>45</v>
      </c>
      <c r="D164" s="89">
        <f t="shared" si="28"/>
        <v>0</v>
      </c>
      <c r="E164" s="247"/>
      <c r="F164" s="247"/>
      <c r="G164" s="25">
        <f t="shared" si="29"/>
        <v>0</v>
      </c>
      <c r="H164" s="26"/>
    </row>
    <row r="165" spans="1:11" ht="21.65" customHeight="1" x14ac:dyDescent="0.55000000000000004">
      <c r="A165" s="251"/>
      <c r="B165" s="252"/>
      <c r="C165" s="74" t="s">
        <v>46</v>
      </c>
      <c r="D165" s="89">
        <f t="shared" si="28"/>
        <v>0</v>
      </c>
      <c r="E165" s="247"/>
      <c r="F165" s="247"/>
      <c r="G165" s="25">
        <f t="shared" si="29"/>
        <v>0</v>
      </c>
      <c r="H165" s="26"/>
    </row>
    <row r="166" spans="1:11" ht="21.65" customHeight="1" x14ac:dyDescent="0.55000000000000004">
      <c r="A166" s="251"/>
      <c r="B166" s="252"/>
      <c r="C166" s="74" t="s">
        <v>47</v>
      </c>
      <c r="D166" s="89">
        <f t="shared" si="28"/>
        <v>0</v>
      </c>
      <c r="E166" s="247"/>
      <c r="F166" s="247"/>
      <c r="G166" s="25">
        <f t="shared" si="29"/>
        <v>0</v>
      </c>
      <c r="H166" s="26"/>
    </row>
    <row r="167" spans="1:11" ht="21.65" customHeight="1" x14ac:dyDescent="0.55000000000000004">
      <c r="A167" s="251"/>
      <c r="B167" s="252"/>
      <c r="C167" s="74" t="s">
        <v>48</v>
      </c>
      <c r="D167" s="89">
        <f t="shared" si="28"/>
        <v>0</v>
      </c>
      <c r="E167" s="247"/>
      <c r="F167" s="247"/>
      <c r="G167" s="25">
        <f t="shared" ref="G167:G171" si="30">G83+G125</f>
        <v>0</v>
      </c>
      <c r="H167" s="26"/>
    </row>
    <row r="168" spans="1:11" ht="21.65" customHeight="1" x14ac:dyDescent="0.55000000000000004">
      <c r="A168" s="251"/>
      <c r="B168" s="252"/>
      <c r="C168" s="127" t="s">
        <v>49</v>
      </c>
      <c r="D168" s="89">
        <f t="shared" ref="D168:D173" si="31">D147</f>
        <v>0</v>
      </c>
      <c r="E168" s="247"/>
      <c r="F168" s="247"/>
      <c r="G168" s="25">
        <f t="shared" si="30"/>
        <v>0</v>
      </c>
      <c r="H168" s="26"/>
      <c r="K168" s="2" t="s">
        <v>85</v>
      </c>
    </row>
    <row r="169" spans="1:11" ht="21.65" hidden="1" customHeight="1" outlineLevel="1" x14ac:dyDescent="0.55000000000000004">
      <c r="A169" s="251"/>
      <c r="B169" s="252"/>
      <c r="C169" s="74" t="s">
        <v>68</v>
      </c>
      <c r="D169" s="89">
        <f t="shared" si="31"/>
        <v>0</v>
      </c>
      <c r="E169" s="247"/>
      <c r="F169" s="247"/>
      <c r="G169" s="25">
        <f t="shared" si="30"/>
        <v>0</v>
      </c>
      <c r="H169" s="26"/>
    </row>
    <row r="170" spans="1:11" ht="21.65" hidden="1" customHeight="1" outlineLevel="1" x14ac:dyDescent="0.55000000000000004">
      <c r="A170" s="251"/>
      <c r="B170" s="252"/>
      <c r="C170" s="74" t="s">
        <v>69</v>
      </c>
      <c r="D170" s="89">
        <f t="shared" si="31"/>
        <v>0</v>
      </c>
      <c r="E170" s="247"/>
      <c r="F170" s="247"/>
      <c r="G170" s="25">
        <f t="shared" si="30"/>
        <v>0</v>
      </c>
      <c r="H170" s="26"/>
    </row>
    <row r="171" spans="1:11" ht="21.65" hidden="1" customHeight="1" outlineLevel="1" x14ac:dyDescent="0.55000000000000004">
      <c r="A171" s="251"/>
      <c r="B171" s="252"/>
      <c r="C171" s="74" t="s">
        <v>70</v>
      </c>
      <c r="D171" s="89">
        <f t="shared" si="31"/>
        <v>0</v>
      </c>
      <c r="E171" s="247"/>
      <c r="F171" s="247"/>
      <c r="G171" s="25">
        <f t="shared" si="30"/>
        <v>0</v>
      </c>
      <c r="H171" s="26"/>
    </row>
    <row r="172" spans="1:11" ht="21.65" hidden="1" customHeight="1" outlineLevel="1" x14ac:dyDescent="0.55000000000000004">
      <c r="A172" s="251"/>
      <c r="B172" s="252"/>
      <c r="C172" s="74" t="s">
        <v>71</v>
      </c>
      <c r="D172" s="89">
        <f t="shared" si="31"/>
        <v>0</v>
      </c>
      <c r="E172" s="247"/>
      <c r="F172" s="247"/>
      <c r="G172" s="25">
        <f t="shared" ref="G172:G178" si="32">G88+G130</f>
        <v>0</v>
      </c>
      <c r="H172" s="26"/>
    </row>
    <row r="173" spans="1:11" ht="21.65" hidden="1" customHeight="1" outlineLevel="1" x14ac:dyDescent="0.55000000000000004">
      <c r="A173" s="251"/>
      <c r="B173" s="252"/>
      <c r="C173" s="74" t="s">
        <v>72</v>
      </c>
      <c r="D173" s="89">
        <f t="shared" si="31"/>
        <v>0</v>
      </c>
      <c r="E173" s="247"/>
      <c r="F173" s="247"/>
      <c r="G173" s="25">
        <f t="shared" si="32"/>
        <v>0</v>
      </c>
      <c r="H173" s="26"/>
    </row>
    <row r="174" spans="1:11" ht="21.65" hidden="1" customHeight="1" outlineLevel="1" x14ac:dyDescent="0.55000000000000004">
      <c r="A174" s="251"/>
      <c r="B174" s="252"/>
      <c r="C174" s="74" t="s">
        <v>73</v>
      </c>
      <c r="D174" s="89">
        <f>D153</f>
        <v>0</v>
      </c>
      <c r="E174" s="247"/>
      <c r="F174" s="247"/>
      <c r="G174" s="25">
        <f t="shared" si="32"/>
        <v>0</v>
      </c>
      <c r="H174" s="26"/>
    </row>
    <row r="175" spans="1:11" ht="21.65" hidden="1" customHeight="1" outlineLevel="1" x14ac:dyDescent="0.55000000000000004">
      <c r="A175" s="251"/>
      <c r="B175" s="252"/>
      <c r="C175" s="74" t="s">
        <v>74</v>
      </c>
      <c r="D175" s="89">
        <f>D154</f>
        <v>0</v>
      </c>
      <c r="E175" s="247"/>
      <c r="F175" s="247"/>
      <c r="G175" s="25">
        <f t="shared" si="32"/>
        <v>0</v>
      </c>
      <c r="H175" s="26"/>
    </row>
    <row r="176" spans="1:11" ht="21.65" hidden="1" customHeight="1" outlineLevel="1" x14ac:dyDescent="0.55000000000000004">
      <c r="A176" s="251"/>
      <c r="B176" s="252"/>
      <c r="C176" s="74" t="s">
        <v>75</v>
      </c>
      <c r="D176" s="89">
        <f>D155</f>
        <v>0</v>
      </c>
      <c r="E176" s="247"/>
      <c r="F176" s="247"/>
      <c r="G176" s="25">
        <f t="shared" si="32"/>
        <v>0</v>
      </c>
      <c r="H176" s="26"/>
    </row>
    <row r="177" spans="1:11" ht="21.65" hidden="1" customHeight="1" outlineLevel="1" x14ac:dyDescent="0.55000000000000004">
      <c r="A177" s="251"/>
      <c r="B177" s="252"/>
      <c r="C177" s="128" t="s">
        <v>76</v>
      </c>
      <c r="D177" s="89">
        <f>D156</f>
        <v>0</v>
      </c>
      <c r="E177" s="247"/>
      <c r="F177" s="247"/>
      <c r="G177" s="25">
        <f t="shared" si="32"/>
        <v>0</v>
      </c>
      <c r="H177" s="26"/>
    </row>
    <row r="178" spans="1:11" ht="21.65" hidden="1" customHeight="1" outlineLevel="1" x14ac:dyDescent="0.55000000000000004">
      <c r="A178" s="253"/>
      <c r="B178" s="254"/>
      <c r="C178" s="75" t="s">
        <v>77</v>
      </c>
      <c r="D178" s="98">
        <f>D157</f>
        <v>0</v>
      </c>
      <c r="E178" s="248"/>
      <c r="F178" s="248"/>
      <c r="G178" s="84">
        <f t="shared" si="32"/>
        <v>0</v>
      </c>
      <c r="H178" s="31"/>
    </row>
    <row r="179" spans="1:11" collapsed="1" x14ac:dyDescent="0.55000000000000004">
      <c r="K179" s="220" t="s">
        <v>84</v>
      </c>
    </row>
    <row r="180" spans="1:11" x14ac:dyDescent="0.55000000000000004">
      <c r="K180" s="220"/>
    </row>
    <row r="181" spans="1:11" ht="24" customHeight="1" x14ac:dyDescent="0.55000000000000004">
      <c r="A181" s="221" t="s">
        <v>66</v>
      </c>
      <c r="B181" s="221"/>
      <c r="K181" s="99"/>
    </row>
    <row r="182" spans="1:11" x14ac:dyDescent="0.55000000000000004">
      <c r="A182" s="222"/>
      <c r="B182" s="222"/>
    </row>
    <row r="183" spans="1:11" ht="25.25" customHeight="1" x14ac:dyDescent="0.55000000000000004">
      <c r="A183" s="220" t="s">
        <v>51</v>
      </c>
      <c r="B183" s="220" t="s">
        <v>52</v>
      </c>
      <c r="C183" s="220"/>
      <c r="D183" s="220"/>
      <c r="E183" s="232" t="s">
        <v>20</v>
      </c>
      <c r="F183" s="233" t="s">
        <v>17</v>
      </c>
      <c r="G183" s="234" t="s">
        <v>18</v>
      </c>
      <c r="H183" s="259" t="s">
        <v>4</v>
      </c>
      <c r="I183" s="218"/>
      <c r="J183" s="260"/>
      <c r="K183" s="235" t="s">
        <v>19</v>
      </c>
    </row>
    <row r="184" spans="1:11" ht="39" customHeight="1" thickBot="1" x14ac:dyDescent="0.6">
      <c r="A184" s="220"/>
      <c r="B184" s="220"/>
      <c r="C184" s="220"/>
      <c r="D184" s="220"/>
      <c r="E184" s="232"/>
      <c r="F184" s="233"/>
      <c r="G184" s="234"/>
      <c r="H184" s="106" t="s">
        <v>26</v>
      </c>
      <c r="I184" s="65" t="s">
        <v>27</v>
      </c>
      <c r="J184" s="66" t="s">
        <v>60</v>
      </c>
      <c r="K184" s="235"/>
    </row>
    <row r="185" spans="1:11" ht="21.65" customHeight="1" x14ac:dyDescent="0.55000000000000004">
      <c r="A185" s="129" t="s">
        <v>37</v>
      </c>
      <c r="B185" s="284">
        <f t="shared" ref="B185:B193" si="33">D159</f>
        <v>0</v>
      </c>
      <c r="C185" s="285" t="str">
        <f>C164</f>
        <v>(6)</v>
      </c>
      <c r="D185" s="59" t="s">
        <v>22</v>
      </c>
      <c r="E185" s="31">
        <f t="shared" ref="E185:E204" si="34">G12</f>
        <v>0</v>
      </c>
      <c r="F185" s="60">
        <f t="shared" ref="F185:F204" si="35">G33</f>
        <v>0</v>
      </c>
      <c r="G185" s="60">
        <f t="shared" ref="G185:G204" si="36">G96</f>
        <v>0</v>
      </c>
      <c r="H185" s="60">
        <f t="shared" ref="H185:H204" si="37">G54</f>
        <v>0</v>
      </c>
      <c r="I185" s="61">
        <f t="shared" ref="I185:I204" si="38">G117</f>
        <v>0</v>
      </c>
      <c r="J185" s="67">
        <f>H185+I185</f>
        <v>0</v>
      </c>
      <c r="K185" s="31">
        <f t="shared" ref="K185:K204" si="39">SUM(E185:I185)</f>
        <v>0</v>
      </c>
    </row>
    <row r="186" spans="1:11" ht="21.65" customHeight="1" x14ac:dyDescent="0.55000000000000004">
      <c r="A186" s="130" t="s">
        <v>39</v>
      </c>
      <c r="B186" s="282">
        <f t="shared" si="33"/>
        <v>0</v>
      </c>
      <c r="C186" s="283" t="str">
        <f>C165</f>
        <v>(7)</v>
      </c>
      <c r="D186" s="10" t="s">
        <v>22</v>
      </c>
      <c r="E186" s="13">
        <f t="shared" si="34"/>
        <v>0</v>
      </c>
      <c r="F186" s="14">
        <f t="shared" si="35"/>
        <v>0</v>
      </c>
      <c r="G186" s="14">
        <f t="shared" si="36"/>
        <v>0</v>
      </c>
      <c r="H186" s="14">
        <f t="shared" si="37"/>
        <v>0</v>
      </c>
      <c r="I186" s="15">
        <f t="shared" si="38"/>
        <v>0</v>
      </c>
      <c r="J186" s="67">
        <f t="shared" ref="J186:J194" si="40">H186+I186</f>
        <v>0</v>
      </c>
      <c r="K186" s="13">
        <f t="shared" si="39"/>
        <v>0</v>
      </c>
    </row>
    <row r="187" spans="1:11" ht="21.65" customHeight="1" x14ac:dyDescent="0.55000000000000004">
      <c r="A187" s="130" t="s">
        <v>41</v>
      </c>
      <c r="B187" s="284">
        <f t="shared" si="33"/>
        <v>0</v>
      </c>
      <c r="C187" s="285" t="str">
        <f t="shared" ref="C187:C189" si="41">C166</f>
        <v>(8)</v>
      </c>
      <c r="D187" s="10" t="s">
        <v>22</v>
      </c>
      <c r="E187" s="13">
        <f t="shared" si="34"/>
        <v>0</v>
      </c>
      <c r="F187" s="14">
        <f t="shared" si="35"/>
        <v>0</v>
      </c>
      <c r="G187" s="14">
        <f t="shared" si="36"/>
        <v>0</v>
      </c>
      <c r="H187" s="14">
        <f t="shared" si="37"/>
        <v>0</v>
      </c>
      <c r="I187" s="15">
        <f t="shared" si="38"/>
        <v>0</v>
      </c>
      <c r="J187" s="67">
        <f t="shared" si="40"/>
        <v>0</v>
      </c>
      <c r="K187" s="13">
        <f t="shared" si="39"/>
        <v>0</v>
      </c>
    </row>
    <row r="188" spans="1:11" ht="21.65" customHeight="1" x14ac:dyDescent="0.55000000000000004">
      <c r="A188" s="130" t="s">
        <v>43</v>
      </c>
      <c r="B188" s="282">
        <f t="shared" si="33"/>
        <v>0</v>
      </c>
      <c r="C188" s="283" t="str">
        <f t="shared" si="41"/>
        <v>(9)</v>
      </c>
      <c r="D188" s="10" t="s">
        <v>22</v>
      </c>
      <c r="E188" s="13">
        <f t="shared" si="34"/>
        <v>0</v>
      </c>
      <c r="F188" s="14">
        <f t="shared" si="35"/>
        <v>0</v>
      </c>
      <c r="G188" s="14">
        <f t="shared" si="36"/>
        <v>0</v>
      </c>
      <c r="H188" s="14">
        <f t="shared" si="37"/>
        <v>0</v>
      </c>
      <c r="I188" s="15">
        <f t="shared" si="38"/>
        <v>0</v>
      </c>
      <c r="J188" s="67">
        <f t="shared" si="40"/>
        <v>0</v>
      </c>
      <c r="K188" s="13">
        <f t="shared" si="39"/>
        <v>0</v>
      </c>
    </row>
    <row r="189" spans="1:11" ht="21.65" customHeight="1" x14ac:dyDescent="0.55000000000000004">
      <c r="A189" s="130" t="s">
        <v>44</v>
      </c>
      <c r="B189" s="284">
        <f t="shared" si="33"/>
        <v>0</v>
      </c>
      <c r="C189" s="285" t="str">
        <f t="shared" si="41"/>
        <v>(10)</v>
      </c>
      <c r="D189" s="10" t="s">
        <v>22</v>
      </c>
      <c r="E189" s="13">
        <f t="shared" si="34"/>
        <v>0</v>
      </c>
      <c r="F189" s="14">
        <f t="shared" si="35"/>
        <v>0</v>
      </c>
      <c r="G189" s="14">
        <f t="shared" si="36"/>
        <v>0</v>
      </c>
      <c r="H189" s="14">
        <f t="shared" si="37"/>
        <v>0</v>
      </c>
      <c r="I189" s="15">
        <f t="shared" si="38"/>
        <v>0</v>
      </c>
      <c r="J189" s="67">
        <f t="shared" si="40"/>
        <v>0</v>
      </c>
      <c r="K189" s="13">
        <f t="shared" si="39"/>
        <v>0</v>
      </c>
    </row>
    <row r="190" spans="1:11" ht="21.65" customHeight="1" x14ac:dyDescent="0.55000000000000004">
      <c r="A190" s="130" t="s">
        <v>45</v>
      </c>
      <c r="B190" s="282">
        <f t="shared" si="33"/>
        <v>0</v>
      </c>
      <c r="C190" s="283">
        <f t="shared" ref="C190:C194" si="42">C179</f>
        <v>0</v>
      </c>
      <c r="D190" s="10" t="s">
        <v>22</v>
      </c>
      <c r="E190" s="13">
        <f t="shared" si="34"/>
        <v>0</v>
      </c>
      <c r="F190" s="14">
        <f t="shared" si="35"/>
        <v>0</v>
      </c>
      <c r="G190" s="14">
        <f t="shared" si="36"/>
        <v>0</v>
      </c>
      <c r="H190" s="14">
        <f t="shared" si="37"/>
        <v>0</v>
      </c>
      <c r="I190" s="15">
        <f t="shared" si="38"/>
        <v>0</v>
      </c>
      <c r="J190" s="67">
        <f t="shared" si="40"/>
        <v>0</v>
      </c>
      <c r="K190" s="13">
        <f t="shared" si="39"/>
        <v>0</v>
      </c>
    </row>
    <row r="191" spans="1:11" ht="21.65" customHeight="1" x14ac:dyDescent="0.55000000000000004">
      <c r="A191" s="130" t="s">
        <v>46</v>
      </c>
      <c r="B191" s="284">
        <f t="shared" si="33"/>
        <v>0</v>
      </c>
      <c r="C191" s="285">
        <f t="shared" si="42"/>
        <v>0</v>
      </c>
      <c r="D191" s="10" t="s">
        <v>22</v>
      </c>
      <c r="E191" s="13">
        <f t="shared" si="34"/>
        <v>0</v>
      </c>
      <c r="F191" s="14">
        <f t="shared" si="35"/>
        <v>0</v>
      </c>
      <c r="G191" s="14">
        <f t="shared" si="36"/>
        <v>0</v>
      </c>
      <c r="H191" s="14">
        <f t="shared" si="37"/>
        <v>0</v>
      </c>
      <c r="I191" s="15">
        <f t="shared" si="38"/>
        <v>0</v>
      </c>
      <c r="J191" s="67">
        <f t="shared" si="40"/>
        <v>0</v>
      </c>
      <c r="K191" s="13">
        <f t="shared" si="39"/>
        <v>0</v>
      </c>
    </row>
    <row r="192" spans="1:11" ht="21.65" customHeight="1" x14ac:dyDescent="0.55000000000000004">
      <c r="A192" s="130" t="s">
        <v>47</v>
      </c>
      <c r="B192" s="282">
        <f t="shared" si="33"/>
        <v>0</v>
      </c>
      <c r="C192" s="283">
        <f t="shared" si="42"/>
        <v>0</v>
      </c>
      <c r="D192" s="10" t="s">
        <v>22</v>
      </c>
      <c r="E192" s="13">
        <f t="shared" si="34"/>
        <v>0</v>
      </c>
      <c r="F192" s="14">
        <f t="shared" si="35"/>
        <v>0</v>
      </c>
      <c r="G192" s="14">
        <f t="shared" si="36"/>
        <v>0</v>
      </c>
      <c r="H192" s="14">
        <f t="shared" si="37"/>
        <v>0</v>
      </c>
      <c r="I192" s="15">
        <f t="shared" si="38"/>
        <v>0</v>
      </c>
      <c r="J192" s="67">
        <f t="shared" si="40"/>
        <v>0</v>
      </c>
      <c r="K192" s="13">
        <f t="shared" si="39"/>
        <v>0</v>
      </c>
    </row>
    <row r="193" spans="1:11" ht="21.65" customHeight="1" x14ac:dyDescent="0.55000000000000004">
      <c r="A193" s="130" t="s">
        <v>48</v>
      </c>
      <c r="B193" s="284">
        <f t="shared" si="33"/>
        <v>0</v>
      </c>
      <c r="C193" s="285">
        <f t="shared" si="42"/>
        <v>0</v>
      </c>
      <c r="D193" s="10" t="s">
        <v>22</v>
      </c>
      <c r="E193" s="13">
        <f t="shared" si="34"/>
        <v>0</v>
      </c>
      <c r="F193" s="14">
        <f t="shared" si="35"/>
        <v>0</v>
      </c>
      <c r="G193" s="14">
        <f t="shared" si="36"/>
        <v>0</v>
      </c>
      <c r="H193" s="14">
        <f t="shared" si="37"/>
        <v>0</v>
      </c>
      <c r="I193" s="15">
        <f t="shared" si="38"/>
        <v>0</v>
      </c>
      <c r="J193" s="67">
        <f t="shared" si="40"/>
        <v>0</v>
      </c>
      <c r="K193" s="13">
        <f t="shared" si="39"/>
        <v>0</v>
      </c>
    </row>
    <row r="194" spans="1:11" ht="21.65" customHeight="1" thickBot="1" x14ac:dyDescent="0.6">
      <c r="A194" s="130" t="s">
        <v>49</v>
      </c>
      <c r="B194" s="284">
        <f t="shared" ref="B194" si="43">D168</f>
        <v>0</v>
      </c>
      <c r="C194" s="285">
        <f t="shared" si="42"/>
        <v>0</v>
      </c>
      <c r="D194" s="10" t="s">
        <v>22</v>
      </c>
      <c r="E194" s="13">
        <f t="shared" si="34"/>
        <v>0</v>
      </c>
      <c r="F194" s="14">
        <f t="shared" si="35"/>
        <v>0</v>
      </c>
      <c r="G194" s="30">
        <f t="shared" si="36"/>
        <v>0</v>
      </c>
      <c r="H194" s="14">
        <f t="shared" si="37"/>
        <v>0</v>
      </c>
      <c r="I194" s="15">
        <f t="shared" si="38"/>
        <v>0</v>
      </c>
      <c r="J194" s="67">
        <f t="shared" si="40"/>
        <v>0</v>
      </c>
      <c r="K194" s="13">
        <f t="shared" si="39"/>
        <v>0</v>
      </c>
    </row>
    <row r="195" spans="1:11" ht="21.65" hidden="1" customHeight="1" outlineLevel="1" x14ac:dyDescent="0.55000000000000004">
      <c r="A195" s="130" t="s">
        <v>68</v>
      </c>
      <c r="B195" s="284">
        <f t="shared" ref="B195:B203" si="44">D169</f>
        <v>0</v>
      </c>
      <c r="C195" s="285" t="str">
        <f>C174</f>
        <v>(16)</v>
      </c>
      <c r="D195" s="10" t="s">
        <v>22</v>
      </c>
      <c r="E195" s="31">
        <f t="shared" si="34"/>
        <v>0</v>
      </c>
      <c r="F195" s="60">
        <f t="shared" si="35"/>
        <v>0</v>
      </c>
      <c r="G195" s="60">
        <f t="shared" si="36"/>
        <v>0</v>
      </c>
      <c r="H195" s="60">
        <f t="shared" si="37"/>
        <v>0</v>
      </c>
      <c r="I195" s="61">
        <f t="shared" si="38"/>
        <v>0</v>
      </c>
      <c r="J195" s="67">
        <f>H195+I195</f>
        <v>0</v>
      </c>
      <c r="K195" s="13">
        <f>SUM(E195:I195)</f>
        <v>0</v>
      </c>
    </row>
    <row r="196" spans="1:11" ht="21.65" hidden="1" customHeight="1" outlineLevel="1" x14ac:dyDescent="0.55000000000000004">
      <c r="A196" s="130" t="s">
        <v>69</v>
      </c>
      <c r="B196" s="282">
        <f t="shared" si="44"/>
        <v>0</v>
      </c>
      <c r="C196" s="283" t="str">
        <f>C175</f>
        <v>(17)</v>
      </c>
      <c r="D196" s="10" t="s">
        <v>22</v>
      </c>
      <c r="E196" s="13">
        <f t="shared" si="34"/>
        <v>0</v>
      </c>
      <c r="F196" s="14">
        <f t="shared" si="35"/>
        <v>0</v>
      </c>
      <c r="G196" s="14">
        <f t="shared" si="36"/>
        <v>0</v>
      </c>
      <c r="H196" s="14">
        <f t="shared" si="37"/>
        <v>0</v>
      </c>
      <c r="I196" s="15">
        <f t="shared" si="38"/>
        <v>0</v>
      </c>
      <c r="J196" s="67">
        <f t="shared" ref="J196:J204" si="45">H196+I196</f>
        <v>0</v>
      </c>
      <c r="K196" s="13">
        <f t="shared" si="39"/>
        <v>0</v>
      </c>
    </row>
    <row r="197" spans="1:11" ht="21.65" hidden="1" customHeight="1" outlineLevel="1" x14ac:dyDescent="0.55000000000000004">
      <c r="A197" s="130" t="s">
        <v>70</v>
      </c>
      <c r="B197" s="284">
        <f t="shared" si="44"/>
        <v>0</v>
      </c>
      <c r="C197" s="285" t="str">
        <f t="shared" ref="C197:C199" si="46">C176</f>
        <v>(18)</v>
      </c>
      <c r="D197" s="10" t="s">
        <v>22</v>
      </c>
      <c r="E197" s="13">
        <f t="shared" si="34"/>
        <v>0</v>
      </c>
      <c r="F197" s="14">
        <f t="shared" si="35"/>
        <v>0</v>
      </c>
      <c r="G197" s="14">
        <f t="shared" si="36"/>
        <v>0</v>
      </c>
      <c r="H197" s="14">
        <f t="shared" si="37"/>
        <v>0</v>
      </c>
      <c r="I197" s="15">
        <f t="shared" si="38"/>
        <v>0</v>
      </c>
      <c r="J197" s="67">
        <f t="shared" si="45"/>
        <v>0</v>
      </c>
      <c r="K197" s="13">
        <f t="shared" si="39"/>
        <v>0</v>
      </c>
    </row>
    <row r="198" spans="1:11" ht="21.65" hidden="1" customHeight="1" outlineLevel="1" x14ac:dyDescent="0.55000000000000004">
      <c r="A198" s="130" t="s">
        <v>71</v>
      </c>
      <c r="B198" s="282">
        <f t="shared" si="44"/>
        <v>0</v>
      </c>
      <c r="C198" s="283" t="str">
        <f t="shared" si="46"/>
        <v>(19)</v>
      </c>
      <c r="D198" s="10" t="s">
        <v>22</v>
      </c>
      <c r="E198" s="13">
        <f t="shared" si="34"/>
        <v>0</v>
      </c>
      <c r="F198" s="14">
        <f t="shared" si="35"/>
        <v>0</v>
      </c>
      <c r="G198" s="14">
        <f t="shared" si="36"/>
        <v>0</v>
      </c>
      <c r="H198" s="14">
        <f t="shared" si="37"/>
        <v>0</v>
      </c>
      <c r="I198" s="15">
        <f t="shared" si="38"/>
        <v>0</v>
      </c>
      <c r="J198" s="67">
        <f t="shared" si="45"/>
        <v>0</v>
      </c>
      <c r="K198" s="13">
        <f t="shared" si="39"/>
        <v>0</v>
      </c>
    </row>
    <row r="199" spans="1:11" ht="21.65" hidden="1" customHeight="1" outlineLevel="1" x14ac:dyDescent="0.55000000000000004">
      <c r="A199" s="130" t="s">
        <v>72</v>
      </c>
      <c r="B199" s="284">
        <f t="shared" si="44"/>
        <v>0</v>
      </c>
      <c r="C199" s="285" t="str">
        <f t="shared" si="46"/>
        <v>(20)</v>
      </c>
      <c r="D199" s="10" t="s">
        <v>22</v>
      </c>
      <c r="E199" s="13">
        <f t="shared" si="34"/>
        <v>0</v>
      </c>
      <c r="F199" s="14">
        <f t="shared" si="35"/>
        <v>0</v>
      </c>
      <c r="G199" s="14">
        <f t="shared" si="36"/>
        <v>0</v>
      </c>
      <c r="H199" s="14">
        <f t="shared" si="37"/>
        <v>0</v>
      </c>
      <c r="I199" s="15">
        <f t="shared" si="38"/>
        <v>0</v>
      </c>
      <c r="J199" s="67">
        <f t="shared" si="45"/>
        <v>0</v>
      </c>
      <c r="K199" s="13">
        <f t="shared" si="39"/>
        <v>0</v>
      </c>
    </row>
    <row r="200" spans="1:11" ht="21.65" hidden="1" customHeight="1" outlineLevel="1" x14ac:dyDescent="0.55000000000000004">
      <c r="A200" s="130" t="s">
        <v>73</v>
      </c>
      <c r="B200" s="282">
        <f t="shared" si="44"/>
        <v>0</v>
      </c>
      <c r="C200" s="283" t="str">
        <f t="shared" ref="C200:C204" si="47">C189</f>
        <v>(10)</v>
      </c>
      <c r="D200" s="10" t="s">
        <v>22</v>
      </c>
      <c r="E200" s="13">
        <f t="shared" si="34"/>
        <v>0</v>
      </c>
      <c r="F200" s="14">
        <f t="shared" si="35"/>
        <v>0</v>
      </c>
      <c r="G200" s="14">
        <f t="shared" si="36"/>
        <v>0</v>
      </c>
      <c r="H200" s="14">
        <f t="shared" si="37"/>
        <v>0</v>
      </c>
      <c r="I200" s="15">
        <f t="shared" si="38"/>
        <v>0</v>
      </c>
      <c r="J200" s="67">
        <f t="shared" si="45"/>
        <v>0</v>
      </c>
      <c r="K200" s="13">
        <f t="shared" si="39"/>
        <v>0</v>
      </c>
    </row>
    <row r="201" spans="1:11" ht="21.65" hidden="1" customHeight="1" outlineLevel="1" x14ac:dyDescent="0.55000000000000004">
      <c r="A201" s="130" t="s">
        <v>74</v>
      </c>
      <c r="B201" s="284">
        <f t="shared" si="44"/>
        <v>0</v>
      </c>
      <c r="C201" s="285">
        <f t="shared" si="47"/>
        <v>0</v>
      </c>
      <c r="D201" s="10" t="s">
        <v>22</v>
      </c>
      <c r="E201" s="13">
        <f t="shared" si="34"/>
        <v>0</v>
      </c>
      <c r="F201" s="14">
        <f t="shared" si="35"/>
        <v>0</v>
      </c>
      <c r="G201" s="14">
        <f t="shared" si="36"/>
        <v>0</v>
      </c>
      <c r="H201" s="14">
        <f t="shared" si="37"/>
        <v>0</v>
      </c>
      <c r="I201" s="15">
        <f t="shared" si="38"/>
        <v>0</v>
      </c>
      <c r="J201" s="67">
        <f t="shared" si="45"/>
        <v>0</v>
      </c>
      <c r="K201" s="13">
        <f t="shared" si="39"/>
        <v>0</v>
      </c>
    </row>
    <row r="202" spans="1:11" ht="21.65" hidden="1" customHeight="1" outlineLevel="1" x14ac:dyDescent="0.55000000000000004">
      <c r="A202" s="130" t="s">
        <v>75</v>
      </c>
      <c r="B202" s="282">
        <f t="shared" si="44"/>
        <v>0</v>
      </c>
      <c r="C202" s="283">
        <f t="shared" si="47"/>
        <v>0</v>
      </c>
      <c r="D202" s="10" t="s">
        <v>22</v>
      </c>
      <c r="E202" s="13">
        <f t="shared" si="34"/>
        <v>0</v>
      </c>
      <c r="F202" s="14">
        <f t="shared" si="35"/>
        <v>0</v>
      </c>
      <c r="G202" s="14">
        <f t="shared" si="36"/>
        <v>0</v>
      </c>
      <c r="H202" s="14">
        <f t="shared" si="37"/>
        <v>0</v>
      </c>
      <c r="I202" s="15">
        <f t="shared" si="38"/>
        <v>0</v>
      </c>
      <c r="J202" s="67">
        <f t="shared" si="45"/>
        <v>0</v>
      </c>
      <c r="K202" s="13">
        <f t="shared" si="39"/>
        <v>0</v>
      </c>
    </row>
    <row r="203" spans="1:11" ht="21.65" hidden="1" customHeight="1" outlineLevel="1" x14ac:dyDescent="0.55000000000000004">
      <c r="A203" s="130" t="s">
        <v>76</v>
      </c>
      <c r="B203" s="284">
        <f t="shared" si="44"/>
        <v>0</v>
      </c>
      <c r="C203" s="285">
        <f t="shared" si="47"/>
        <v>0</v>
      </c>
      <c r="D203" s="10" t="s">
        <v>22</v>
      </c>
      <c r="E203" s="13">
        <f t="shared" si="34"/>
        <v>0</v>
      </c>
      <c r="F203" s="14">
        <f t="shared" si="35"/>
        <v>0</v>
      </c>
      <c r="G203" s="14">
        <f t="shared" si="36"/>
        <v>0</v>
      </c>
      <c r="H203" s="14">
        <f t="shared" si="37"/>
        <v>0</v>
      </c>
      <c r="I203" s="15">
        <f t="shared" si="38"/>
        <v>0</v>
      </c>
      <c r="J203" s="67">
        <f t="shared" si="45"/>
        <v>0</v>
      </c>
      <c r="K203" s="13">
        <f t="shared" si="39"/>
        <v>0</v>
      </c>
    </row>
    <row r="204" spans="1:11" ht="21.65" hidden="1" customHeight="1" outlineLevel="1" thickBot="1" x14ac:dyDescent="0.6">
      <c r="A204" s="131" t="s">
        <v>77</v>
      </c>
      <c r="B204" s="284">
        <f t="shared" ref="B204" si="48">D178</f>
        <v>0</v>
      </c>
      <c r="C204" s="285">
        <f t="shared" si="47"/>
        <v>0</v>
      </c>
      <c r="D204" s="11" t="s">
        <v>22</v>
      </c>
      <c r="E204" s="13">
        <f t="shared" si="34"/>
        <v>0</v>
      </c>
      <c r="F204" s="14">
        <f t="shared" si="35"/>
        <v>0</v>
      </c>
      <c r="G204" s="30">
        <f t="shared" si="36"/>
        <v>0</v>
      </c>
      <c r="H204" s="14">
        <f t="shared" si="37"/>
        <v>0</v>
      </c>
      <c r="I204" s="15">
        <f t="shared" si="38"/>
        <v>0</v>
      </c>
      <c r="J204" s="67">
        <f t="shared" si="45"/>
        <v>0</v>
      </c>
      <c r="K204" s="17">
        <f t="shared" si="39"/>
        <v>0</v>
      </c>
    </row>
    <row r="205" spans="1:11" ht="21.65" customHeight="1" collapsed="1" thickTop="1" x14ac:dyDescent="0.55000000000000004">
      <c r="A205" s="196" t="s">
        <v>21</v>
      </c>
      <c r="B205" s="197"/>
      <c r="C205" s="198"/>
      <c r="D205" s="133" t="s">
        <v>22</v>
      </c>
      <c r="E205" s="62">
        <f>SUM(E185:E204)</f>
        <v>0</v>
      </c>
      <c r="F205" s="62">
        <f t="shared" ref="F205:J205" si="49">SUM(F185:F204)</f>
        <v>0</v>
      </c>
      <c r="G205" s="62">
        <f t="shared" si="49"/>
        <v>0</v>
      </c>
      <c r="H205" s="62">
        <f t="shared" si="49"/>
        <v>0</v>
      </c>
      <c r="I205" s="62">
        <f t="shared" si="49"/>
        <v>0</v>
      </c>
      <c r="J205" s="62">
        <f t="shared" si="49"/>
        <v>0</v>
      </c>
      <c r="K205" s="21">
        <f>SUM(K185:K204)</f>
        <v>0</v>
      </c>
    </row>
    <row r="206" spans="1:11" ht="21.65" customHeight="1" thickBot="1" x14ac:dyDescent="0.6">
      <c r="A206" s="193" t="s">
        <v>23</v>
      </c>
      <c r="B206" s="194"/>
      <c r="C206" s="195"/>
      <c r="D206" s="11" t="s">
        <v>22</v>
      </c>
      <c r="E206" s="22">
        <f>E205*K181</f>
        <v>0</v>
      </c>
      <c r="F206" s="18">
        <f>F205*K181</f>
        <v>0</v>
      </c>
      <c r="G206" s="18">
        <f>G205*K181</f>
        <v>0</v>
      </c>
      <c r="H206" s="63">
        <f>H205*K181</f>
        <v>0</v>
      </c>
      <c r="I206" s="64">
        <f>I205*K181</f>
        <v>0</v>
      </c>
      <c r="J206" s="68">
        <f>H206+I206</f>
        <v>0</v>
      </c>
      <c r="K206" s="17">
        <f>K205*K181</f>
        <v>0</v>
      </c>
    </row>
    <row r="207" spans="1:11" ht="21.65" customHeight="1" thickTop="1" x14ac:dyDescent="0.55000000000000004">
      <c r="A207" s="184" t="s">
        <v>25</v>
      </c>
      <c r="B207" s="185"/>
      <c r="C207" s="186"/>
      <c r="D207" s="12" t="s">
        <v>22</v>
      </c>
      <c r="E207" s="229"/>
      <c r="F207" s="230"/>
      <c r="G207" s="230"/>
      <c r="H207" s="230"/>
      <c r="I207" s="230"/>
      <c r="J207" s="231"/>
      <c r="K207" s="20">
        <f>ROUNDDOWN(K206/1,0)</f>
        <v>0</v>
      </c>
    </row>
    <row r="208" spans="1:11" ht="21.65" customHeight="1" x14ac:dyDescent="0.55000000000000004">
      <c r="A208" s="187"/>
      <c r="B208" s="188"/>
      <c r="C208" s="189"/>
      <c r="D208" s="59" t="s">
        <v>59</v>
      </c>
      <c r="E208" s="199"/>
      <c r="F208" s="200"/>
      <c r="G208" s="200"/>
      <c r="H208" s="200"/>
      <c r="I208" s="200"/>
      <c r="J208" s="201"/>
      <c r="K208" s="111">
        <f>ROUNDDOWN(K207/2,0)</f>
        <v>0</v>
      </c>
    </row>
    <row r="209" spans="1:11" ht="21.65" customHeight="1" x14ac:dyDescent="0.55000000000000004">
      <c r="A209" s="190"/>
      <c r="B209" s="191"/>
      <c r="C209" s="192"/>
      <c r="D209" s="10" t="s">
        <v>24</v>
      </c>
      <c r="E209" s="199"/>
      <c r="F209" s="200"/>
      <c r="G209" s="200"/>
      <c r="H209" s="200"/>
      <c r="I209" s="200"/>
      <c r="J209" s="201"/>
      <c r="K209" s="100"/>
    </row>
    <row r="210" spans="1:11" ht="21.65" customHeight="1" x14ac:dyDescent="0.55000000000000004">
      <c r="A210" s="182" t="s">
        <v>64</v>
      </c>
      <c r="B210" s="182"/>
      <c r="C210" s="182"/>
      <c r="D210" s="183"/>
      <c r="E210" s="179"/>
      <c r="F210" s="180"/>
      <c r="G210" s="180"/>
      <c r="H210" s="180"/>
      <c r="I210" s="180"/>
      <c r="J210" s="181"/>
      <c r="K210" s="118">
        <f>TRUNC(MIN(K208,K209))</f>
        <v>0</v>
      </c>
    </row>
    <row r="214" spans="1:11" x14ac:dyDescent="0.55000000000000004">
      <c r="A214" s="221" t="s">
        <v>65</v>
      </c>
      <c r="B214" s="221"/>
    </row>
    <row r="215" spans="1:11" x14ac:dyDescent="0.55000000000000004">
      <c r="A215" s="222"/>
      <c r="B215" s="222"/>
    </row>
    <row r="216" spans="1:11" ht="55.75" customHeight="1" thickBot="1" x14ac:dyDescent="0.6">
      <c r="A216" s="218" t="s">
        <v>0</v>
      </c>
      <c r="B216" s="218"/>
      <c r="C216" s="219"/>
      <c r="D216" s="219"/>
      <c r="E216" s="9" t="s">
        <v>33</v>
      </c>
      <c r="F216" s="120" t="s">
        <v>34</v>
      </c>
      <c r="G216" s="120" t="s">
        <v>35</v>
      </c>
    </row>
    <row r="217" spans="1:11" ht="36" customHeight="1" x14ac:dyDescent="0.55000000000000004">
      <c r="A217" s="216" t="s">
        <v>30</v>
      </c>
      <c r="B217" s="216"/>
      <c r="C217" s="217"/>
      <c r="D217" s="217"/>
      <c r="E217" s="55">
        <f>E205</f>
        <v>0</v>
      </c>
      <c r="F217" s="56">
        <f>E206</f>
        <v>0</v>
      </c>
      <c r="G217" s="56">
        <f>ROUNDDOWN(F217/2,0)</f>
        <v>0</v>
      </c>
    </row>
    <row r="218" spans="1:11" ht="36" customHeight="1" x14ac:dyDescent="0.55000000000000004">
      <c r="A218" s="220" t="s">
        <v>31</v>
      </c>
      <c r="B218" s="220"/>
      <c r="C218" s="204" t="s">
        <v>2</v>
      </c>
      <c r="D218" s="205"/>
      <c r="E218" s="16">
        <f>F205</f>
        <v>0</v>
      </c>
      <c r="F218" s="14">
        <f>F206</f>
        <v>0</v>
      </c>
      <c r="G218" s="14">
        <f>ROUNDDOWN(F218/2,0)</f>
        <v>0</v>
      </c>
    </row>
    <row r="219" spans="1:11" ht="36" customHeight="1" x14ac:dyDescent="0.55000000000000004">
      <c r="A219" s="220"/>
      <c r="B219" s="220"/>
      <c r="C219" s="204" t="s">
        <v>3</v>
      </c>
      <c r="D219" s="205"/>
      <c r="E219" s="16">
        <f>G205</f>
        <v>0</v>
      </c>
      <c r="F219" s="14">
        <f>G206</f>
        <v>0</v>
      </c>
      <c r="G219" s="14">
        <f>ROUNDDOWN(F219/2,0)</f>
        <v>0</v>
      </c>
    </row>
    <row r="220" spans="1:11" ht="36" customHeight="1" thickBot="1" x14ac:dyDescent="0.6">
      <c r="A220" s="218" t="s">
        <v>32</v>
      </c>
      <c r="B220" s="218"/>
      <c r="C220" s="219"/>
      <c r="D220" s="219"/>
      <c r="E220" s="19">
        <f>H205+I205</f>
        <v>0</v>
      </c>
      <c r="F220" s="18">
        <f>H206+I206</f>
        <v>0</v>
      </c>
      <c r="G220" s="14">
        <f t="shared" ref="G220" si="50">ROUNDDOWN(F220/2,0)</f>
        <v>0</v>
      </c>
    </row>
    <row r="221" spans="1:11" ht="36" customHeight="1" x14ac:dyDescent="0.55000000000000004">
      <c r="A221" s="202" t="s">
        <v>29</v>
      </c>
      <c r="B221" s="202"/>
      <c r="C221" s="203"/>
      <c r="D221" s="203"/>
      <c r="E221" s="55">
        <f>SUM(E217:E220)</f>
        <v>0</v>
      </c>
      <c r="F221" s="56">
        <f>SUM(F217:F220)</f>
        <v>0</v>
      </c>
      <c r="G221" s="56">
        <f>TRUNC(MIN(K208,K209))</f>
        <v>0</v>
      </c>
    </row>
    <row r="222" spans="1:11" ht="21.65" customHeight="1" x14ac:dyDescent="0.55000000000000004"/>
    <row r="223" spans="1:11" ht="21.65" customHeight="1" x14ac:dyDescent="0.55000000000000004"/>
    <row r="224" spans="1:11" ht="21.65" customHeight="1" x14ac:dyDescent="0.55000000000000004"/>
    <row r="225" ht="21.65" customHeight="1" x14ac:dyDescent="0.55000000000000004"/>
    <row r="226" ht="21.65" customHeight="1" x14ac:dyDescent="0.55000000000000004"/>
    <row r="227" ht="21.65" customHeight="1" x14ac:dyDescent="0.55000000000000004"/>
    <row r="228" ht="21.65" customHeight="1" x14ac:dyDescent="0.55000000000000004"/>
  </sheetData>
  <mergeCells count="76">
    <mergeCell ref="A220:D220"/>
    <mergeCell ref="A221:D221"/>
    <mergeCell ref="A210:D210"/>
    <mergeCell ref="E210:J210"/>
    <mergeCell ref="A214:B215"/>
    <mergeCell ref="A216:D216"/>
    <mergeCell ref="A217:D217"/>
    <mergeCell ref="A218:B219"/>
    <mergeCell ref="C218:D218"/>
    <mergeCell ref="C219:D219"/>
    <mergeCell ref="A205:C205"/>
    <mergeCell ref="A206:C206"/>
    <mergeCell ref="A207:C209"/>
    <mergeCell ref="E207:J207"/>
    <mergeCell ref="E208:J208"/>
    <mergeCell ref="E209:J209"/>
    <mergeCell ref="B204:C204"/>
    <mergeCell ref="B193:C193"/>
    <mergeCell ref="B194:C194"/>
    <mergeCell ref="B195:C195"/>
    <mergeCell ref="B196:C196"/>
    <mergeCell ref="B197:C197"/>
    <mergeCell ref="B198:C198"/>
    <mergeCell ref="B199:C199"/>
    <mergeCell ref="B200:C200"/>
    <mergeCell ref="B201:C201"/>
    <mergeCell ref="B202:C202"/>
    <mergeCell ref="B203:C203"/>
    <mergeCell ref="B192:C192"/>
    <mergeCell ref="G183:G184"/>
    <mergeCell ref="H183:J183"/>
    <mergeCell ref="K183:K184"/>
    <mergeCell ref="K179:K180"/>
    <mergeCell ref="B185:C185"/>
    <mergeCell ref="B186:C186"/>
    <mergeCell ref="B187:C187"/>
    <mergeCell ref="B188:C188"/>
    <mergeCell ref="B189:C189"/>
    <mergeCell ref="B190:C190"/>
    <mergeCell ref="B191:C191"/>
    <mergeCell ref="C116:D116"/>
    <mergeCell ref="B117:B137"/>
    <mergeCell ref="F117:F136"/>
    <mergeCell ref="C137:D137"/>
    <mergeCell ref="B138:B158"/>
    <mergeCell ref="E138:E157"/>
    <mergeCell ref="F138:F157"/>
    <mergeCell ref="E75:E94"/>
    <mergeCell ref="F75:F94"/>
    <mergeCell ref="C95:D95"/>
    <mergeCell ref="A183:A184"/>
    <mergeCell ref="B183:C184"/>
    <mergeCell ref="D183:D184"/>
    <mergeCell ref="E183:E184"/>
    <mergeCell ref="F183:F184"/>
    <mergeCell ref="C158:D158"/>
    <mergeCell ref="A159:B178"/>
    <mergeCell ref="E159:E178"/>
    <mergeCell ref="F159:F178"/>
    <mergeCell ref="A181:B182"/>
    <mergeCell ref="A96:A158"/>
    <mergeCell ref="B96:B116"/>
    <mergeCell ref="F96:F115"/>
    <mergeCell ref="A4:B4"/>
    <mergeCell ref="A7:B7"/>
    <mergeCell ref="C7:H7"/>
    <mergeCell ref="A8:B8"/>
    <mergeCell ref="C8:H8"/>
    <mergeCell ref="A12:A95"/>
    <mergeCell ref="B12:B32"/>
    <mergeCell ref="C32:D32"/>
    <mergeCell ref="B33:B53"/>
    <mergeCell ref="C53:D53"/>
    <mergeCell ref="B54:B74"/>
    <mergeCell ref="C74:D74"/>
    <mergeCell ref="B75:B95"/>
  </mergeCells>
  <phoneticPr fontId="2"/>
  <pageMargins left="0.7" right="0.7" top="0.75" bottom="0.75" header="0.3" footer="0.3"/>
  <pageSetup paperSize="9" orientation="portrait" r:id="rId1"/>
  <ignoredErrors>
    <ignoredError sqref="C12:D20 C22:D22 C21 C25:D168 C23 C2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9E47F-44C3-43E8-9AA6-11A03E318555}">
  <sheetPr>
    <tabColor theme="7" tint="0.79998168889431442"/>
  </sheetPr>
  <dimension ref="A1:K228"/>
  <sheetViews>
    <sheetView topLeftCell="A214" zoomScaleNormal="100" workbookViewId="0">
      <selection activeCell="C7" sqref="C7:H7"/>
    </sheetView>
  </sheetViews>
  <sheetFormatPr defaultColWidth="8.83203125" defaultRowHeight="14" outlineLevelRow="1" x14ac:dyDescent="0.55000000000000004"/>
  <cols>
    <col min="1" max="1" width="6" style="1" customWidth="1"/>
    <col min="2" max="2" width="16.9140625" style="1" customWidth="1"/>
    <col min="3" max="3" width="5.6640625" style="1" customWidth="1"/>
    <col min="4" max="11" width="16.9140625" style="1" customWidth="1"/>
    <col min="12" max="12" width="8.9140625" style="1" customWidth="1"/>
    <col min="13" max="13" width="16.9140625" style="1" customWidth="1"/>
    <col min="14" max="14" width="17.1640625" style="1" customWidth="1"/>
    <col min="15" max="16384" width="8.83203125" style="1"/>
  </cols>
  <sheetData>
    <row r="1" spans="1:10" ht="22.25" customHeight="1" x14ac:dyDescent="0.55000000000000004">
      <c r="H1" s="2" t="s">
        <v>53</v>
      </c>
      <c r="J1" s="69" t="s">
        <v>54</v>
      </c>
    </row>
    <row r="2" spans="1:10" ht="26.4" customHeight="1" x14ac:dyDescent="0.55000000000000004">
      <c r="A2" s="161" t="s">
        <v>82</v>
      </c>
      <c r="J2" s="69"/>
    </row>
    <row r="3" spans="1:10" ht="26.4" customHeight="1" x14ac:dyDescent="0.55000000000000004">
      <c r="A3" s="162" t="s">
        <v>83</v>
      </c>
      <c r="B3" s="119"/>
      <c r="J3" s="101"/>
    </row>
    <row r="4" spans="1:10" ht="26.4" customHeight="1" x14ac:dyDescent="0.55000000000000004">
      <c r="A4" s="286"/>
      <c r="B4" s="286"/>
      <c r="C4" s="1" t="s">
        <v>58</v>
      </c>
      <c r="J4" s="101"/>
    </row>
    <row r="5" spans="1:10" ht="8.4" customHeight="1" x14ac:dyDescent="0.55000000000000004">
      <c r="J5" s="101"/>
    </row>
    <row r="6" spans="1:10" ht="27" customHeight="1" x14ac:dyDescent="0.55000000000000004">
      <c r="A6" s="1" t="s">
        <v>57</v>
      </c>
      <c r="J6" s="101"/>
    </row>
    <row r="7" spans="1:10" ht="21.65" customHeight="1" x14ac:dyDescent="0.55000000000000004">
      <c r="A7" s="239" t="s">
        <v>67</v>
      </c>
      <c r="B7" s="239"/>
      <c r="C7" s="287"/>
      <c r="D7" s="287"/>
      <c r="E7" s="287"/>
      <c r="F7" s="287"/>
      <c r="G7" s="287"/>
      <c r="H7" s="287"/>
    </row>
    <row r="8" spans="1:10" ht="21.65" customHeight="1" x14ac:dyDescent="0.55000000000000004">
      <c r="A8" s="239" t="s">
        <v>56</v>
      </c>
      <c r="B8" s="239"/>
      <c r="C8" s="288"/>
      <c r="D8" s="288"/>
      <c r="E8" s="288"/>
      <c r="F8" s="288"/>
      <c r="G8" s="288"/>
      <c r="H8" s="288"/>
    </row>
    <row r="9" spans="1:10" ht="8.4" customHeight="1" x14ac:dyDescent="0.55000000000000004">
      <c r="J9" s="101"/>
    </row>
    <row r="10" spans="1:10" ht="27" customHeight="1" x14ac:dyDescent="0.55000000000000004">
      <c r="A10" s="1" t="s">
        <v>55</v>
      </c>
    </row>
    <row r="11" spans="1:10" ht="38.4" customHeight="1" thickBot="1" x14ac:dyDescent="0.6">
      <c r="A11" s="3"/>
      <c r="B11" s="6" t="s">
        <v>0</v>
      </c>
      <c r="C11" s="58" t="s">
        <v>36</v>
      </c>
      <c r="D11" s="57" t="s">
        <v>11</v>
      </c>
      <c r="E11" s="9" t="s">
        <v>97</v>
      </c>
      <c r="F11" s="121" t="s">
        <v>7</v>
      </c>
      <c r="G11" s="8" t="s">
        <v>9</v>
      </c>
      <c r="H11" s="7" t="s">
        <v>8</v>
      </c>
    </row>
    <row r="12" spans="1:10" ht="21.65" customHeight="1" thickTop="1" x14ac:dyDescent="0.55000000000000004">
      <c r="A12" s="240" t="s">
        <v>5</v>
      </c>
      <c r="B12" s="269" t="s">
        <v>1</v>
      </c>
      <c r="C12" s="71" t="s">
        <v>38</v>
      </c>
      <c r="D12" s="85"/>
      <c r="E12" s="76"/>
      <c r="F12" s="112"/>
      <c r="G12" s="23">
        <f t="shared" ref="G12:G31" si="0">INT(ROUNDDOWN(E12*F12/1,0))</f>
        <v>0</v>
      </c>
      <c r="H12" s="24"/>
    </row>
    <row r="13" spans="1:10" ht="21.65" customHeight="1" x14ac:dyDescent="0.55000000000000004">
      <c r="A13" s="241"/>
      <c r="B13" s="270"/>
      <c r="C13" s="72" t="s">
        <v>40</v>
      </c>
      <c r="D13" s="86"/>
      <c r="E13" s="77"/>
      <c r="F13" s="113"/>
      <c r="G13" s="25">
        <f t="shared" si="0"/>
        <v>0</v>
      </c>
      <c r="H13" s="26"/>
    </row>
    <row r="14" spans="1:10" ht="21.65" customHeight="1" x14ac:dyDescent="0.55000000000000004">
      <c r="A14" s="241"/>
      <c r="B14" s="270"/>
      <c r="C14" s="72" t="s">
        <v>42</v>
      </c>
      <c r="D14" s="86"/>
      <c r="E14" s="77"/>
      <c r="F14" s="113"/>
      <c r="G14" s="25">
        <f t="shared" si="0"/>
        <v>0</v>
      </c>
      <c r="H14" s="26"/>
    </row>
    <row r="15" spans="1:10" ht="21.65" customHeight="1" x14ac:dyDescent="0.55000000000000004">
      <c r="A15" s="241"/>
      <c r="B15" s="270"/>
      <c r="C15" s="72" t="s">
        <v>43</v>
      </c>
      <c r="D15" s="86"/>
      <c r="E15" s="77"/>
      <c r="F15" s="113"/>
      <c r="G15" s="25">
        <f t="shared" si="0"/>
        <v>0</v>
      </c>
      <c r="H15" s="26"/>
    </row>
    <row r="16" spans="1:10" ht="21.65" customHeight="1" x14ac:dyDescent="0.55000000000000004">
      <c r="A16" s="241"/>
      <c r="B16" s="270"/>
      <c r="C16" s="72" t="s">
        <v>44</v>
      </c>
      <c r="D16" s="86"/>
      <c r="E16" s="77"/>
      <c r="F16" s="113"/>
      <c r="G16" s="25">
        <f t="shared" si="0"/>
        <v>0</v>
      </c>
      <c r="H16" s="26"/>
    </row>
    <row r="17" spans="1:8" ht="21.65" customHeight="1" x14ac:dyDescent="0.55000000000000004">
      <c r="A17" s="241"/>
      <c r="B17" s="270"/>
      <c r="C17" s="72" t="s">
        <v>45</v>
      </c>
      <c r="D17" s="86"/>
      <c r="E17" s="77"/>
      <c r="F17" s="113"/>
      <c r="G17" s="25">
        <f t="shared" si="0"/>
        <v>0</v>
      </c>
      <c r="H17" s="26"/>
    </row>
    <row r="18" spans="1:8" ht="21.65" customHeight="1" x14ac:dyDescent="0.55000000000000004">
      <c r="A18" s="241"/>
      <c r="B18" s="270"/>
      <c r="C18" s="72" t="s">
        <v>46</v>
      </c>
      <c r="D18" s="86"/>
      <c r="E18" s="77"/>
      <c r="F18" s="113"/>
      <c r="G18" s="25">
        <f t="shared" si="0"/>
        <v>0</v>
      </c>
      <c r="H18" s="26"/>
    </row>
    <row r="19" spans="1:8" ht="21.65" customHeight="1" x14ac:dyDescent="0.55000000000000004">
      <c r="A19" s="241"/>
      <c r="B19" s="270"/>
      <c r="C19" s="72" t="s">
        <v>47</v>
      </c>
      <c r="D19" s="86"/>
      <c r="E19" s="77"/>
      <c r="F19" s="113"/>
      <c r="G19" s="25">
        <f t="shared" si="0"/>
        <v>0</v>
      </c>
      <c r="H19" s="26"/>
    </row>
    <row r="20" spans="1:8" ht="21.65" customHeight="1" x14ac:dyDescent="0.55000000000000004">
      <c r="A20" s="241"/>
      <c r="B20" s="270"/>
      <c r="C20" s="72" t="s">
        <v>48</v>
      </c>
      <c r="D20" s="86"/>
      <c r="E20" s="77"/>
      <c r="F20" s="113"/>
      <c r="G20" s="25">
        <f t="shared" si="0"/>
        <v>0</v>
      </c>
      <c r="H20" s="26"/>
    </row>
    <row r="21" spans="1:8" ht="21.65" customHeight="1" x14ac:dyDescent="0.55000000000000004">
      <c r="A21" s="241"/>
      <c r="B21" s="270"/>
      <c r="C21" s="122" t="s">
        <v>50</v>
      </c>
      <c r="D21" s="87"/>
      <c r="E21" s="79"/>
      <c r="F21" s="114"/>
      <c r="G21" s="27">
        <f t="shared" si="0"/>
        <v>0</v>
      </c>
      <c r="H21" s="28"/>
    </row>
    <row r="22" spans="1:8" ht="21.65" hidden="1" customHeight="1" outlineLevel="1" x14ac:dyDescent="0.55000000000000004">
      <c r="A22" s="241"/>
      <c r="B22" s="270"/>
      <c r="C22" s="72" t="s">
        <v>68</v>
      </c>
      <c r="D22" s="86"/>
      <c r="E22" s="77"/>
      <c r="F22" s="113"/>
      <c r="G22" s="25">
        <f t="shared" si="0"/>
        <v>0</v>
      </c>
      <c r="H22" s="26"/>
    </row>
    <row r="23" spans="1:8" ht="21.65" hidden="1" customHeight="1" outlineLevel="1" x14ac:dyDescent="0.55000000000000004">
      <c r="A23" s="241"/>
      <c r="B23" s="270"/>
      <c r="C23" s="72" t="s">
        <v>69</v>
      </c>
      <c r="D23" s="86"/>
      <c r="E23" s="77"/>
      <c r="F23" s="113"/>
      <c r="G23" s="25">
        <f t="shared" si="0"/>
        <v>0</v>
      </c>
      <c r="H23" s="26"/>
    </row>
    <row r="24" spans="1:8" ht="21.65" hidden="1" customHeight="1" outlineLevel="1" x14ac:dyDescent="0.55000000000000004">
      <c r="A24" s="241"/>
      <c r="B24" s="270"/>
      <c r="C24" s="72" t="s">
        <v>70</v>
      </c>
      <c r="D24" s="86"/>
      <c r="E24" s="77"/>
      <c r="F24" s="113"/>
      <c r="G24" s="25">
        <f t="shared" si="0"/>
        <v>0</v>
      </c>
      <c r="H24" s="26"/>
    </row>
    <row r="25" spans="1:8" ht="21.65" hidden="1" customHeight="1" outlineLevel="1" x14ac:dyDescent="0.55000000000000004">
      <c r="A25" s="241"/>
      <c r="B25" s="270"/>
      <c r="C25" s="72" t="s">
        <v>71</v>
      </c>
      <c r="D25" s="86"/>
      <c r="E25" s="77"/>
      <c r="F25" s="113"/>
      <c r="G25" s="25">
        <f t="shared" si="0"/>
        <v>0</v>
      </c>
      <c r="H25" s="26"/>
    </row>
    <row r="26" spans="1:8" ht="21.65" hidden="1" customHeight="1" outlineLevel="1" x14ac:dyDescent="0.55000000000000004">
      <c r="A26" s="241"/>
      <c r="B26" s="270"/>
      <c r="C26" s="72" t="s">
        <v>72</v>
      </c>
      <c r="D26" s="86"/>
      <c r="E26" s="77"/>
      <c r="F26" s="113"/>
      <c r="G26" s="25">
        <f t="shared" si="0"/>
        <v>0</v>
      </c>
      <c r="H26" s="26"/>
    </row>
    <row r="27" spans="1:8" ht="21.65" hidden="1" customHeight="1" outlineLevel="1" x14ac:dyDescent="0.55000000000000004">
      <c r="A27" s="241"/>
      <c r="B27" s="270"/>
      <c r="C27" s="72" t="s">
        <v>73</v>
      </c>
      <c r="D27" s="86"/>
      <c r="E27" s="77"/>
      <c r="F27" s="113"/>
      <c r="G27" s="25">
        <f t="shared" si="0"/>
        <v>0</v>
      </c>
      <c r="H27" s="26"/>
    </row>
    <row r="28" spans="1:8" ht="21.65" hidden="1" customHeight="1" outlineLevel="1" x14ac:dyDescent="0.55000000000000004">
      <c r="A28" s="241"/>
      <c r="B28" s="270"/>
      <c r="C28" s="72" t="s">
        <v>74</v>
      </c>
      <c r="D28" s="86"/>
      <c r="E28" s="77"/>
      <c r="F28" s="113"/>
      <c r="G28" s="25">
        <f t="shared" si="0"/>
        <v>0</v>
      </c>
      <c r="H28" s="26"/>
    </row>
    <row r="29" spans="1:8" ht="21.65" hidden="1" customHeight="1" outlineLevel="1" x14ac:dyDescent="0.55000000000000004">
      <c r="A29" s="241"/>
      <c r="B29" s="270"/>
      <c r="C29" s="72" t="s">
        <v>75</v>
      </c>
      <c r="D29" s="86"/>
      <c r="E29" s="77"/>
      <c r="F29" s="113"/>
      <c r="G29" s="25">
        <f t="shared" si="0"/>
        <v>0</v>
      </c>
      <c r="H29" s="26"/>
    </row>
    <row r="30" spans="1:8" ht="21.65" hidden="1" customHeight="1" outlineLevel="1" x14ac:dyDescent="0.55000000000000004">
      <c r="A30" s="241"/>
      <c r="B30" s="270"/>
      <c r="C30" s="72" t="s">
        <v>76</v>
      </c>
      <c r="D30" s="86"/>
      <c r="E30" s="77"/>
      <c r="F30" s="113"/>
      <c r="G30" s="25">
        <f t="shared" si="0"/>
        <v>0</v>
      </c>
      <c r="H30" s="26"/>
    </row>
    <row r="31" spans="1:8" ht="21.65" hidden="1" customHeight="1" outlineLevel="1" x14ac:dyDescent="0.55000000000000004">
      <c r="A31" s="241"/>
      <c r="B31" s="270"/>
      <c r="C31" s="72" t="s">
        <v>77</v>
      </c>
      <c r="D31" s="86"/>
      <c r="E31" s="77"/>
      <c r="F31" s="113"/>
      <c r="G31" s="25">
        <f t="shared" si="0"/>
        <v>0</v>
      </c>
      <c r="H31" s="26"/>
    </row>
    <row r="32" spans="1:8" ht="21.65" customHeight="1" collapsed="1" thickBot="1" x14ac:dyDescent="0.6">
      <c r="A32" s="241"/>
      <c r="B32" s="270"/>
      <c r="C32" s="206" t="s">
        <v>12</v>
      </c>
      <c r="D32" s="207"/>
      <c r="E32" s="123"/>
      <c r="F32" s="124"/>
      <c r="G32" s="125">
        <f>INT(ROUNDDOWN(SUM(G12:G31)/1,0))</f>
        <v>0</v>
      </c>
      <c r="H32" s="126"/>
    </row>
    <row r="33" spans="1:8" ht="21.65" customHeight="1" x14ac:dyDescent="0.55000000000000004">
      <c r="A33" s="241"/>
      <c r="B33" s="271" t="s">
        <v>10</v>
      </c>
      <c r="C33" s="73" t="s">
        <v>37</v>
      </c>
      <c r="D33" s="88">
        <f t="shared" ref="D33:D41" si="1">D12</f>
        <v>0</v>
      </c>
      <c r="E33" s="81"/>
      <c r="F33" s="116"/>
      <c r="G33" s="115">
        <f>INT(ROUNDDOWN(E33*F33/1,0))</f>
        <v>0</v>
      </c>
      <c r="H33" s="29"/>
    </row>
    <row r="34" spans="1:8" ht="21.65" customHeight="1" x14ac:dyDescent="0.55000000000000004">
      <c r="A34" s="241"/>
      <c r="B34" s="272"/>
      <c r="C34" s="74" t="s">
        <v>39</v>
      </c>
      <c r="D34" s="91">
        <f t="shared" si="1"/>
        <v>0</v>
      </c>
      <c r="E34" s="77"/>
      <c r="F34" s="113"/>
      <c r="G34" s="25">
        <f>INT(ROUNDDOWN(E34*F34/1,0))</f>
        <v>0</v>
      </c>
      <c r="H34" s="26"/>
    </row>
    <row r="35" spans="1:8" ht="21.65" customHeight="1" x14ac:dyDescent="0.55000000000000004">
      <c r="A35" s="241"/>
      <c r="B35" s="272"/>
      <c r="C35" s="74" t="s">
        <v>41</v>
      </c>
      <c r="D35" s="91">
        <f t="shared" si="1"/>
        <v>0</v>
      </c>
      <c r="E35" s="77"/>
      <c r="F35" s="113"/>
      <c r="G35" s="25">
        <f t="shared" ref="G35:G52" si="2">INT(ROUNDDOWN(E35*F35/1,0))</f>
        <v>0</v>
      </c>
      <c r="H35" s="26"/>
    </row>
    <row r="36" spans="1:8" ht="21.65" customHeight="1" x14ac:dyDescent="0.55000000000000004">
      <c r="A36" s="241"/>
      <c r="B36" s="272"/>
      <c r="C36" s="74" t="s">
        <v>43</v>
      </c>
      <c r="D36" s="91">
        <f t="shared" si="1"/>
        <v>0</v>
      </c>
      <c r="E36" s="77"/>
      <c r="F36" s="113"/>
      <c r="G36" s="25">
        <f t="shared" si="2"/>
        <v>0</v>
      </c>
      <c r="H36" s="26"/>
    </row>
    <row r="37" spans="1:8" ht="21.65" customHeight="1" x14ac:dyDescent="0.55000000000000004">
      <c r="A37" s="241"/>
      <c r="B37" s="272"/>
      <c r="C37" s="74" t="s">
        <v>44</v>
      </c>
      <c r="D37" s="91">
        <f t="shared" si="1"/>
        <v>0</v>
      </c>
      <c r="E37" s="77"/>
      <c r="F37" s="113"/>
      <c r="G37" s="25">
        <f t="shared" si="2"/>
        <v>0</v>
      </c>
      <c r="H37" s="26"/>
    </row>
    <row r="38" spans="1:8" ht="21.65" customHeight="1" x14ac:dyDescent="0.55000000000000004">
      <c r="A38" s="241"/>
      <c r="B38" s="272"/>
      <c r="C38" s="74" t="s">
        <v>45</v>
      </c>
      <c r="D38" s="91">
        <f t="shared" si="1"/>
        <v>0</v>
      </c>
      <c r="E38" s="77"/>
      <c r="F38" s="113"/>
      <c r="G38" s="25">
        <f t="shared" si="2"/>
        <v>0</v>
      </c>
      <c r="H38" s="26"/>
    </row>
    <row r="39" spans="1:8" ht="21.65" customHeight="1" x14ac:dyDescent="0.55000000000000004">
      <c r="A39" s="241"/>
      <c r="B39" s="272"/>
      <c r="C39" s="74" t="s">
        <v>46</v>
      </c>
      <c r="D39" s="91">
        <f t="shared" si="1"/>
        <v>0</v>
      </c>
      <c r="E39" s="77"/>
      <c r="F39" s="113"/>
      <c r="G39" s="25">
        <f t="shared" si="2"/>
        <v>0</v>
      </c>
      <c r="H39" s="26"/>
    </row>
    <row r="40" spans="1:8" ht="21.65" customHeight="1" x14ac:dyDescent="0.55000000000000004">
      <c r="A40" s="241"/>
      <c r="B40" s="272"/>
      <c r="C40" s="74" t="s">
        <v>47</v>
      </c>
      <c r="D40" s="91">
        <f t="shared" si="1"/>
        <v>0</v>
      </c>
      <c r="E40" s="77"/>
      <c r="F40" s="113"/>
      <c r="G40" s="25">
        <f t="shared" si="2"/>
        <v>0</v>
      </c>
      <c r="H40" s="26"/>
    </row>
    <row r="41" spans="1:8" ht="21.65" customHeight="1" x14ac:dyDescent="0.55000000000000004">
      <c r="A41" s="241"/>
      <c r="B41" s="272"/>
      <c r="C41" s="74" t="s">
        <v>48</v>
      </c>
      <c r="D41" s="91">
        <f t="shared" si="1"/>
        <v>0</v>
      </c>
      <c r="E41" s="77"/>
      <c r="F41" s="113"/>
      <c r="G41" s="25">
        <f t="shared" si="2"/>
        <v>0</v>
      </c>
      <c r="H41" s="26"/>
    </row>
    <row r="42" spans="1:8" ht="21.65" customHeight="1" x14ac:dyDescent="0.55000000000000004">
      <c r="A42" s="241"/>
      <c r="B42" s="272"/>
      <c r="C42" s="127" t="s">
        <v>49</v>
      </c>
      <c r="D42" s="91">
        <f t="shared" ref="D42:D52" si="3">D21</f>
        <v>0</v>
      </c>
      <c r="E42" s="77"/>
      <c r="F42" s="113"/>
      <c r="G42" s="25">
        <f t="shared" si="2"/>
        <v>0</v>
      </c>
      <c r="H42" s="26"/>
    </row>
    <row r="43" spans="1:8" ht="21.65" hidden="1" customHeight="1" outlineLevel="1" x14ac:dyDescent="0.55000000000000004">
      <c r="A43" s="241"/>
      <c r="B43" s="272"/>
      <c r="C43" s="74" t="s">
        <v>68</v>
      </c>
      <c r="D43" s="91">
        <f t="shared" si="3"/>
        <v>0</v>
      </c>
      <c r="E43" s="77"/>
      <c r="F43" s="113"/>
      <c r="G43" s="25">
        <f>INT(ROUNDDOWN(E43*F43/1,0))</f>
        <v>0</v>
      </c>
      <c r="H43" s="26"/>
    </row>
    <row r="44" spans="1:8" ht="21.65" hidden="1" customHeight="1" outlineLevel="1" x14ac:dyDescent="0.55000000000000004">
      <c r="A44" s="241"/>
      <c r="B44" s="272"/>
      <c r="C44" s="74" t="s">
        <v>69</v>
      </c>
      <c r="D44" s="91">
        <f t="shared" si="3"/>
        <v>0</v>
      </c>
      <c r="E44" s="77"/>
      <c r="F44" s="113"/>
      <c r="G44" s="25">
        <f t="shared" si="2"/>
        <v>0</v>
      </c>
      <c r="H44" s="26"/>
    </row>
    <row r="45" spans="1:8" ht="21.65" hidden="1" customHeight="1" outlineLevel="1" x14ac:dyDescent="0.55000000000000004">
      <c r="A45" s="241"/>
      <c r="B45" s="272"/>
      <c r="C45" s="74" t="s">
        <v>70</v>
      </c>
      <c r="D45" s="91">
        <f t="shared" si="3"/>
        <v>0</v>
      </c>
      <c r="E45" s="77"/>
      <c r="F45" s="113"/>
      <c r="G45" s="25">
        <f t="shared" si="2"/>
        <v>0</v>
      </c>
      <c r="H45" s="26"/>
    </row>
    <row r="46" spans="1:8" ht="21.65" hidden="1" customHeight="1" outlineLevel="1" x14ac:dyDescent="0.55000000000000004">
      <c r="A46" s="241"/>
      <c r="B46" s="272"/>
      <c r="C46" s="74" t="s">
        <v>71</v>
      </c>
      <c r="D46" s="91">
        <f t="shared" si="3"/>
        <v>0</v>
      </c>
      <c r="E46" s="77"/>
      <c r="F46" s="113"/>
      <c r="G46" s="25">
        <f t="shared" si="2"/>
        <v>0</v>
      </c>
      <c r="H46" s="26"/>
    </row>
    <row r="47" spans="1:8" ht="21.65" hidden="1" customHeight="1" outlineLevel="1" x14ac:dyDescent="0.55000000000000004">
      <c r="A47" s="241"/>
      <c r="B47" s="272"/>
      <c r="C47" s="74" t="s">
        <v>72</v>
      </c>
      <c r="D47" s="91">
        <f t="shared" si="3"/>
        <v>0</v>
      </c>
      <c r="E47" s="77"/>
      <c r="F47" s="113"/>
      <c r="G47" s="25">
        <f t="shared" si="2"/>
        <v>0</v>
      </c>
      <c r="H47" s="26"/>
    </row>
    <row r="48" spans="1:8" ht="21.65" hidden="1" customHeight="1" outlineLevel="1" x14ac:dyDescent="0.55000000000000004">
      <c r="A48" s="241"/>
      <c r="B48" s="272"/>
      <c r="C48" s="74" t="s">
        <v>73</v>
      </c>
      <c r="D48" s="91">
        <f t="shared" si="3"/>
        <v>0</v>
      </c>
      <c r="E48" s="77"/>
      <c r="F48" s="113"/>
      <c r="G48" s="25">
        <f>INT(ROUNDDOWN(E48*F48/1,0))</f>
        <v>0</v>
      </c>
      <c r="H48" s="26"/>
    </row>
    <row r="49" spans="1:8" ht="21.65" hidden="1" customHeight="1" outlineLevel="1" x14ac:dyDescent="0.55000000000000004">
      <c r="A49" s="241"/>
      <c r="B49" s="272"/>
      <c r="C49" s="74" t="s">
        <v>74</v>
      </c>
      <c r="D49" s="91">
        <f t="shared" si="3"/>
        <v>0</v>
      </c>
      <c r="E49" s="77"/>
      <c r="F49" s="113"/>
      <c r="G49" s="25">
        <f t="shared" si="2"/>
        <v>0</v>
      </c>
      <c r="H49" s="26"/>
    </row>
    <row r="50" spans="1:8" ht="21.65" hidden="1" customHeight="1" outlineLevel="1" x14ac:dyDescent="0.55000000000000004">
      <c r="A50" s="241"/>
      <c r="B50" s="272"/>
      <c r="C50" s="74" t="s">
        <v>75</v>
      </c>
      <c r="D50" s="91">
        <f t="shared" si="3"/>
        <v>0</v>
      </c>
      <c r="E50" s="77"/>
      <c r="F50" s="113"/>
      <c r="G50" s="25">
        <f t="shared" si="2"/>
        <v>0</v>
      </c>
      <c r="H50" s="26"/>
    </row>
    <row r="51" spans="1:8" ht="21.65" hidden="1" customHeight="1" outlineLevel="1" x14ac:dyDescent="0.55000000000000004">
      <c r="A51" s="241"/>
      <c r="B51" s="272"/>
      <c r="C51" s="128" t="s">
        <v>76</v>
      </c>
      <c r="D51" s="91">
        <f t="shared" si="3"/>
        <v>0</v>
      </c>
      <c r="E51" s="77"/>
      <c r="F51" s="113"/>
      <c r="G51" s="25">
        <f t="shared" si="2"/>
        <v>0</v>
      </c>
      <c r="H51" s="26"/>
    </row>
    <row r="52" spans="1:8" ht="21.65" hidden="1" customHeight="1" outlineLevel="1" x14ac:dyDescent="0.55000000000000004">
      <c r="A52" s="241"/>
      <c r="B52" s="272"/>
      <c r="C52" s="74" t="s">
        <v>77</v>
      </c>
      <c r="D52" s="91">
        <f t="shared" si="3"/>
        <v>0</v>
      </c>
      <c r="E52" s="83"/>
      <c r="F52" s="117"/>
      <c r="G52" s="25">
        <f t="shared" si="2"/>
        <v>0</v>
      </c>
      <c r="H52" s="31"/>
    </row>
    <row r="53" spans="1:8" ht="21.65" customHeight="1" collapsed="1" thickBot="1" x14ac:dyDescent="0.6">
      <c r="A53" s="241"/>
      <c r="B53" s="273"/>
      <c r="C53" s="208" t="s">
        <v>12</v>
      </c>
      <c r="D53" s="209"/>
      <c r="E53" s="32"/>
      <c r="F53" s="33"/>
      <c r="G53" s="34">
        <f>INT(ROUNDDOWN(SUM(G33:G42)/1,0))</f>
        <v>0</v>
      </c>
      <c r="H53" s="35"/>
    </row>
    <row r="54" spans="1:8" ht="21.65" customHeight="1" x14ac:dyDescent="0.55000000000000004">
      <c r="A54" s="241"/>
      <c r="B54" s="274" t="s">
        <v>28</v>
      </c>
      <c r="C54" s="73" t="s">
        <v>37</v>
      </c>
      <c r="D54" s="88">
        <f t="shared" ref="D54:D61" si="4">D33</f>
        <v>0</v>
      </c>
      <c r="E54" s="81"/>
      <c r="F54" s="82"/>
      <c r="G54" s="115">
        <f>INT(ROUNDDOWN(E54*F54/1,0))</f>
        <v>0</v>
      </c>
      <c r="H54" s="29"/>
    </row>
    <row r="55" spans="1:8" ht="21.65" customHeight="1" x14ac:dyDescent="0.55000000000000004">
      <c r="A55" s="241"/>
      <c r="B55" s="275"/>
      <c r="C55" s="74" t="s">
        <v>39</v>
      </c>
      <c r="D55" s="91">
        <f t="shared" si="4"/>
        <v>0</v>
      </c>
      <c r="E55" s="77"/>
      <c r="F55" s="78"/>
      <c r="G55" s="25">
        <f t="shared" ref="G55:G65" si="5">INT(ROUNDDOWN(E55*F55/1,0))</f>
        <v>0</v>
      </c>
      <c r="H55" s="26"/>
    </row>
    <row r="56" spans="1:8" ht="21.65" customHeight="1" x14ac:dyDescent="0.55000000000000004">
      <c r="A56" s="241"/>
      <c r="B56" s="275"/>
      <c r="C56" s="74" t="s">
        <v>41</v>
      </c>
      <c r="D56" s="91">
        <f t="shared" si="4"/>
        <v>0</v>
      </c>
      <c r="E56" s="77"/>
      <c r="F56" s="78"/>
      <c r="G56" s="25">
        <f>INT(ROUNDDOWN(E56*F56/1,0))</f>
        <v>0</v>
      </c>
      <c r="H56" s="26"/>
    </row>
    <row r="57" spans="1:8" ht="21.65" customHeight="1" x14ac:dyDescent="0.55000000000000004">
      <c r="A57" s="241"/>
      <c r="B57" s="275"/>
      <c r="C57" s="74" t="s">
        <v>43</v>
      </c>
      <c r="D57" s="91">
        <f t="shared" si="4"/>
        <v>0</v>
      </c>
      <c r="E57" s="77"/>
      <c r="F57" s="78"/>
      <c r="G57" s="25">
        <f t="shared" si="5"/>
        <v>0</v>
      </c>
      <c r="H57" s="26"/>
    </row>
    <row r="58" spans="1:8" ht="21.65" customHeight="1" x14ac:dyDescent="0.55000000000000004">
      <c r="A58" s="241"/>
      <c r="B58" s="275"/>
      <c r="C58" s="74" t="s">
        <v>44</v>
      </c>
      <c r="D58" s="91">
        <f t="shared" si="4"/>
        <v>0</v>
      </c>
      <c r="E58" s="77"/>
      <c r="F58" s="78"/>
      <c r="G58" s="25">
        <f t="shared" si="5"/>
        <v>0</v>
      </c>
      <c r="H58" s="26"/>
    </row>
    <row r="59" spans="1:8" ht="21.65" customHeight="1" x14ac:dyDescent="0.55000000000000004">
      <c r="A59" s="241"/>
      <c r="B59" s="275"/>
      <c r="C59" s="74" t="s">
        <v>45</v>
      </c>
      <c r="D59" s="91">
        <f t="shared" si="4"/>
        <v>0</v>
      </c>
      <c r="E59" s="77"/>
      <c r="F59" s="78"/>
      <c r="G59" s="25">
        <f t="shared" si="5"/>
        <v>0</v>
      </c>
      <c r="H59" s="26"/>
    </row>
    <row r="60" spans="1:8" ht="21.65" customHeight="1" x14ac:dyDescent="0.55000000000000004">
      <c r="A60" s="241"/>
      <c r="B60" s="275"/>
      <c r="C60" s="74" t="s">
        <v>46</v>
      </c>
      <c r="D60" s="91">
        <f t="shared" si="4"/>
        <v>0</v>
      </c>
      <c r="E60" s="77"/>
      <c r="F60" s="78"/>
      <c r="G60" s="25">
        <f t="shared" si="5"/>
        <v>0</v>
      </c>
      <c r="H60" s="26"/>
    </row>
    <row r="61" spans="1:8" ht="21.65" customHeight="1" x14ac:dyDescent="0.55000000000000004">
      <c r="A61" s="241"/>
      <c r="B61" s="275"/>
      <c r="C61" s="74" t="s">
        <v>47</v>
      </c>
      <c r="D61" s="91">
        <f t="shared" si="4"/>
        <v>0</v>
      </c>
      <c r="E61" s="77"/>
      <c r="F61" s="78"/>
      <c r="G61" s="25">
        <f t="shared" si="5"/>
        <v>0</v>
      </c>
      <c r="H61" s="26"/>
    </row>
    <row r="62" spans="1:8" ht="21.65" customHeight="1" x14ac:dyDescent="0.55000000000000004">
      <c r="A62" s="241"/>
      <c r="B62" s="275"/>
      <c r="C62" s="74" t="s">
        <v>48</v>
      </c>
      <c r="D62" s="91">
        <f t="shared" ref="D62:D66" si="6">D41</f>
        <v>0</v>
      </c>
      <c r="E62" s="77"/>
      <c r="F62" s="78"/>
      <c r="G62" s="25">
        <f t="shared" si="5"/>
        <v>0</v>
      </c>
      <c r="H62" s="26"/>
    </row>
    <row r="63" spans="1:8" ht="21.65" customHeight="1" x14ac:dyDescent="0.55000000000000004">
      <c r="A63" s="241"/>
      <c r="B63" s="275"/>
      <c r="C63" s="127" t="s">
        <v>49</v>
      </c>
      <c r="D63" s="91">
        <f t="shared" si="6"/>
        <v>0</v>
      </c>
      <c r="E63" s="77"/>
      <c r="F63" s="78"/>
      <c r="G63" s="25">
        <f t="shared" si="5"/>
        <v>0</v>
      </c>
      <c r="H63" s="26"/>
    </row>
    <row r="64" spans="1:8" ht="21.65" hidden="1" customHeight="1" outlineLevel="1" x14ac:dyDescent="0.55000000000000004">
      <c r="A64" s="241"/>
      <c r="B64" s="275"/>
      <c r="C64" s="74" t="s">
        <v>68</v>
      </c>
      <c r="D64" s="91">
        <f t="shared" si="6"/>
        <v>0</v>
      </c>
      <c r="E64" s="77"/>
      <c r="F64" s="78"/>
      <c r="G64" s="25">
        <f t="shared" si="5"/>
        <v>0</v>
      </c>
      <c r="H64" s="26"/>
    </row>
    <row r="65" spans="1:8" ht="21.65" hidden="1" customHeight="1" outlineLevel="1" x14ac:dyDescent="0.55000000000000004">
      <c r="A65" s="241"/>
      <c r="B65" s="275"/>
      <c r="C65" s="74" t="s">
        <v>69</v>
      </c>
      <c r="D65" s="91">
        <f t="shared" si="6"/>
        <v>0</v>
      </c>
      <c r="E65" s="77"/>
      <c r="F65" s="78"/>
      <c r="G65" s="25">
        <f t="shared" si="5"/>
        <v>0</v>
      </c>
      <c r="H65" s="26"/>
    </row>
    <row r="66" spans="1:8" ht="21.65" hidden="1" customHeight="1" outlineLevel="1" x14ac:dyDescent="0.55000000000000004">
      <c r="A66" s="241"/>
      <c r="B66" s="275"/>
      <c r="C66" s="74" t="s">
        <v>70</v>
      </c>
      <c r="D66" s="91">
        <f t="shared" si="6"/>
        <v>0</v>
      </c>
      <c r="E66" s="77"/>
      <c r="F66" s="78"/>
      <c r="G66" s="25">
        <f>INT(ROUNDDOWN(E66*F66/1,0))</f>
        <v>0</v>
      </c>
      <c r="H66" s="26"/>
    </row>
    <row r="67" spans="1:8" ht="21.65" hidden="1" customHeight="1" outlineLevel="1" x14ac:dyDescent="0.55000000000000004">
      <c r="A67" s="241"/>
      <c r="B67" s="275"/>
      <c r="C67" s="74" t="s">
        <v>71</v>
      </c>
      <c r="D67" s="91">
        <f t="shared" ref="D67:D73" si="7">D46</f>
        <v>0</v>
      </c>
      <c r="E67" s="77"/>
      <c r="F67" s="78"/>
      <c r="G67" s="25">
        <f t="shared" ref="G67:G73" si="8">INT(ROUNDDOWN(E67*F67/1,0))</f>
        <v>0</v>
      </c>
      <c r="H67" s="26"/>
    </row>
    <row r="68" spans="1:8" ht="21.65" hidden="1" customHeight="1" outlineLevel="1" x14ac:dyDescent="0.55000000000000004">
      <c r="A68" s="241"/>
      <c r="B68" s="275"/>
      <c r="C68" s="74" t="s">
        <v>72</v>
      </c>
      <c r="D68" s="91">
        <f t="shared" si="7"/>
        <v>0</v>
      </c>
      <c r="E68" s="77"/>
      <c r="F68" s="78"/>
      <c r="G68" s="25">
        <f t="shared" si="8"/>
        <v>0</v>
      </c>
      <c r="H68" s="26"/>
    </row>
    <row r="69" spans="1:8" ht="21.65" hidden="1" customHeight="1" outlineLevel="1" x14ac:dyDescent="0.55000000000000004">
      <c r="A69" s="241"/>
      <c r="B69" s="275"/>
      <c r="C69" s="74" t="s">
        <v>73</v>
      </c>
      <c r="D69" s="91">
        <f t="shared" si="7"/>
        <v>0</v>
      </c>
      <c r="E69" s="77"/>
      <c r="F69" s="78"/>
      <c r="G69" s="25">
        <f t="shared" si="8"/>
        <v>0</v>
      </c>
      <c r="H69" s="26"/>
    </row>
    <row r="70" spans="1:8" ht="21.65" hidden="1" customHeight="1" outlineLevel="1" x14ac:dyDescent="0.55000000000000004">
      <c r="A70" s="241"/>
      <c r="B70" s="275"/>
      <c r="C70" s="74" t="s">
        <v>74</v>
      </c>
      <c r="D70" s="91">
        <f t="shared" si="7"/>
        <v>0</v>
      </c>
      <c r="E70" s="77"/>
      <c r="F70" s="78"/>
      <c r="G70" s="25">
        <f t="shared" si="8"/>
        <v>0</v>
      </c>
      <c r="H70" s="26"/>
    </row>
    <row r="71" spans="1:8" ht="21.65" hidden="1" customHeight="1" outlineLevel="1" x14ac:dyDescent="0.55000000000000004">
      <c r="A71" s="241"/>
      <c r="B71" s="275"/>
      <c r="C71" s="74" t="s">
        <v>75</v>
      </c>
      <c r="D71" s="91">
        <f t="shared" si="7"/>
        <v>0</v>
      </c>
      <c r="E71" s="77"/>
      <c r="F71" s="78"/>
      <c r="G71" s="25">
        <f t="shared" si="8"/>
        <v>0</v>
      </c>
      <c r="H71" s="26"/>
    </row>
    <row r="72" spans="1:8" ht="21.65" hidden="1" customHeight="1" outlineLevel="1" x14ac:dyDescent="0.55000000000000004">
      <c r="A72" s="241"/>
      <c r="B72" s="275"/>
      <c r="C72" s="128" t="s">
        <v>76</v>
      </c>
      <c r="D72" s="91">
        <f t="shared" si="7"/>
        <v>0</v>
      </c>
      <c r="E72" s="77"/>
      <c r="F72" s="78"/>
      <c r="G72" s="25">
        <f t="shared" si="8"/>
        <v>0</v>
      </c>
      <c r="H72" s="26"/>
    </row>
    <row r="73" spans="1:8" ht="21.65" hidden="1" customHeight="1" outlineLevel="1" x14ac:dyDescent="0.55000000000000004">
      <c r="A73" s="241"/>
      <c r="B73" s="275"/>
      <c r="C73" s="74" t="s">
        <v>77</v>
      </c>
      <c r="D73" s="92">
        <f t="shared" si="7"/>
        <v>0</v>
      </c>
      <c r="E73" s="79"/>
      <c r="F73" s="80"/>
      <c r="G73" s="84">
        <f t="shared" si="8"/>
        <v>0</v>
      </c>
      <c r="H73" s="28"/>
    </row>
    <row r="74" spans="1:8" ht="21.65" customHeight="1" collapsed="1" thickBot="1" x14ac:dyDescent="0.6">
      <c r="A74" s="241"/>
      <c r="B74" s="276"/>
      <c r="C74" s="210" t="s">
        <v>12</v>
      </c>
      <c r="D74" s="211"/>
      <c r="E74" s="102"/>
      <c r="F74" s="103"/>
      <c r="G74" s="104">
        <f>INT(ROUNDDOWN(SUM(G54:G63)/1,0))</f>
        <v>0</v>
      </c>
      <c r="H74" s="105"/>
    </row>
    <row r="75" spans="1:8" ht="21.65" customHeight="1" x14ac:dyDescent="0.55000000000000004">
      <c r="A75" s="241"/>
      <c r="B75" s="277" t="s">
        <v>13</v>
      </c>
      <c r="C75" s="73" t="s">
        <v>37</v>
      </c>
      <c r="D75" s="93">
        <f t="shared" ref="D75:D82" si="9">D54</f>
        <v>0</v>
      </c>
      <c r="E75" s="243"/>
      <c r="F75" s="246"/>
      <c r="G75" s="36">
        <f t="shared" ref="G75:G83" si="10">G12+G33+G54</f>
        <v>0</v>
      </c>
      <c r="H75" s="37"/>
    </row>
    <row r="76" spans="1:8" ht="21.65" customHeight="1" x14ac:dyDescent="0.55000000000000004">
      <c r="A76" s="241"/>
      <c r="B76" s="278"/>
      <c r="C76" s="74" t="s">
        <v>39</v>
      </c>
      <c r="D76" s="94">
        <f t="shared" si="9"/>
        <v>0</v>
      </c>
      <c r="E76" s="244"/>
      <c r="F76" s="247"/>
      <c r="G76" s="38">
        <f t="shared" si="10"/>
        <v>0</v>
      </c>
      <c r="H76" s="39"/>
    </row>
    <row r="77" spans="1:8" ht="21.65" customHeight="1" x14ac:dyDescent="0.55000000000000004">
      <c r="A77" s="241"/>
      <c r="B77" s="278"/>
      <c r="C77" s="74" t="s">
        <v>41</v>
      </c>
      <c r="D77" s="94">
        <f t="shared" si="9"/>
        <v>0</v>
      </c>
      <c r="E77" s="244"/>
      <c r="F77" s="247"/>
      <c r="G77" s="38">
        <f t="shared" si="10"/>
        <v>0</v>
      </c>
      <c r="H77" s="39"/>
    </row>
    <row r="78" spans="1:8" ht="21.65" customHeight="1" x14ac:dyDescent="0.55000000000000004">
      <c r="A78" s="241"/>
      <c r="B78" s="278"/>
      <c r="C78" s="74" t="s">
        <v>43</v>
      </c>
      <c r="D78" s="94">
        <f t="shared" si="9"/>
        <v>0</v>
      </c>
      <c r="E78" s="244"/>
      <c r="F78" s="247"/>
      <c r="G78" s="38">
        <f t="shared" si="10"/>
        <v>0</v>
      </c>
      <c r="H78" s="39"/>
    </row>
    <row r="79" spans="1:8" ht="21.65" customHeight="1" x14ac:dyDescent="0.55000000000000004">
      <c r="A79" s="241"/>
      <c r="B79" s="278"/>
      <c r="C79" s="74" t="s">
        <v>44</v>
      </c>
      <c r="D79" s="94">
        <f t="shared" si="9"/>
        <v>0</v>
      </c>
      <c r="E79" s="244"/>
      <c r="F79" s="247"/>
      <c r="G79" s="38">
        <f t="shared" si="10"/>
        <v>0</v>
      </c>
      <c r="H79" s="39"/>
    </row>
    <row r="80" spans="1:8" ht="21.65" customHeight="1" x14ac:dyDescent="0.55000000000000004">
      <c r="A80" s="241"/>
      <c r="B80" s="278"/>
      <c r="C80" s="74" t="s">
        <v>45</v>
      </c>
      <c r="D80" s="94">
        <f t="shared" si="9"/>
        <v>0</v>
      </c>
      <c r="E80" s="244"/>
      <c r="F80" s="247"/>
      <c r="G80" s="38">
        <f t="shared" si="10"/>
        <v>0</v>
      </c>
      <c r="H80" s="39"/>
    </row>
    <row r="81" spans="1:8" ht="21.65" customHeight="1" x14ac:dyDescent="0.55000000000000004">
      <c r="A81" s="241"/>
      <c r="B81" s="278"/>
      <c r="C81" s="74" t="s">
        <v>46</v>
      </c>
      <c r="D81" s="94">
        <f t="shared" si="9"/>
        <v>0</v>
      </c>
      <c r="E81" s="244"/>
      <c r="F81" s="247"/>
      <c r="G81" s="38">
        <f t="shared" si="10"/>
        <v>0</v>
      </c>
      <c r="H81" s="39"/>
    </row>
    <row r="82" spans="1:8" ht="21.65" customHeight="1" x14ac:dyDescent="0.55000000000000004">
      <c r="A82" s="241"/>
      <c r="B82" s="278"/>
      <c r="C82" s="74" t="s">
        <v>47</v>
      </c>
      <c r="D82" s="94">
        <f t="shared" si="9"/>
        <v>0</v>
      </c>
      <c r="E82" s="244"/>
      <c r="F82" s="247"/>
      <c r="G82" s="38">
        <f t="shared" si="10"/>
        <v>0</v>
      </c>
      <c r="H82" s="39"/>
    </row>
    <row r="83" spans="1:8" ht="21.65" customHeight="1" x14ac:dyDescent="0.55000000000000004">
      <c r="A83" s="241"/>
      <c r="B83" s="278"/>
      <c r="C83" s="74" t="s">
        <v>48</v>
      </c>
      <c r="D83" s="94">
        <f t="shared" ref="D83:D87" si="11">D62</f>
        <v>0</v>
      </c>
      <c r="E83" s="244"/>
      <c r="F83" s="247"/>
      <c r="G83" s="38">
        <f t="shared" si="10"/>
        <v>0</v>
      </c>
      <c r="H83" s="39"/>
    </row>
    <row r="84" spans="1:8" ht="21.65" customHeight="1" x14ac:dyDescent="0.55000000000000004">
      <c r="A84" s="241"/>
      <c r="B84" s="278"/>
      <c r="C84" s="127" t="s">
        <v>49</v>
      </c>
      <c r="D84" s="94">
        <f t="shared" si="11"/>
        <v>0</v>
      </c>
      <c r="E84" s="244"/>
      <c r="F84" s="247"/>
      <c r="G84" s="38">
        <f t="shared" ref="G84:G88" si="12">G21+G42+G63</f>
        <v>0</v>
      </c>
      <c r="H84" s="39"/>
    </row>
    <row r="85" spans="1:8" ht="21.65" hidden="1" customHeight="1" outlineLevel="1" x14ac:dyDescent="0.55000000000000004">
      <c r="A85" s="241"/>
      <c r="B85" s="278"/>
      <c r="C85" s="74" t="s">
        <v>68</v>
      </c>
      <c r="D85" s="94">
        <f t="shared" si="11"/>
        <v>0</v>
      </c>
      <c r="E85" s="244"/>
      <c r="F85" s="247"/>
      <c r="G85" s="38">
        <f t="shared" si="12"/>
        <v>0</v>
      </c>
      <c r="H85" s="39"/>
    </row>
    <row r="86" spans="1:8" ht="21.65" hidden="1" customHeight="1" outlineLevel="1" x14ac:dyDescent="0.55000000000000004">
      <c r="A86" s="241"/>
      <c r="B86" s="278"/>
      <c r="C86" s="74" t="s">
        <v>69</v>
      </c>
      <c r="D86" s="94">
        <f t="shared" si="11"/>
        <v>0</v>
      </c>
      <c r="E86" s="244"/>
      <c r="F86" s="247"/>
      <c r="G86" s="38">
        <f t="shared" si="12"/>
        <v>0</v>
      </c>
      <c r="H86" s="39"/>
    </row>
    <row r="87" spans="1:8" ht="21.65" hidden="1" customHeight="1" outlineLevel="1" x14ac:dyDescent="0.55000000000000004">
      <c r="A87" s="241"/>
      <c r="B87" s="278"/>
      <c r="C87" s="74" t="s">
        <v>70</v>
      </c>
      <c r="D87" s="94">
        <f t="shared" si="11"/>
        <v>0</v>
      </c>
      <c r="E87" s="244"/>
      <c r="F87" s="247"/>
      <c r="G87" s="38">
        <f t="shared" si="12"/>
        <v>0</v>
      </c>
      <c r="H87" s="39"/>
    </row>
    <row r="88" spans="1:8" ht="21.65" hidden="1" customHeight="1" outlineLevel="1" x14ac:dyDescent="0.55000000000000004">
      <c r="A88" s="241"/>
      <c r="B88" s="278"/>
      <c r="C88" s="74" t="s">
        <v>71</v>
      </c>
      <c r="D88" s="94">
        <f t="shared" ref="D88:D94" si="13">D67</f>
        <v>0</v>
      </c>
      <c r="E88" s="244"/>
      <c r="F88" s="247"/>
      <c r="G88" s="38">
        <f t="shared" si="12"/>
        <v>0</v>
      </c>
      <c r="H88" s="39"/>
    </row>
    <row r="89" spans="1:8" ht="21.65" hidden="1" customHeight="1" outlineLevel="1" x14ac:dyDescent="0.55000000000000004">
      <c r="A89" s="241"/>
      <c r="B89" s="278"/>
      <c r="C89" s="74" t="s">
        <v>72</v>
      </c>
      <c r="D89" s="94">
        <f t="shared" si="13"/>
        <v>0</v>
      </c>
      <c r="E89" s="244"/>
      <c r="F89" s="247"/>
      <c r="G89" s="38">
        <f t="shared" ref="G89:G94" si="14">G26+G47+G68</f>
        <v>0</v>
      </c>
      <c r="H89" s="39"/>
    </row>
    <row r="90" spans="1:8" ht="21.65" hidden="1" customHeight="1" outlineLevel="1" x14ac:dyDescent="0.55000000000000004">
      <c r="A90" s="241"/>
      <c r="B90" s="278"/>
      <c r="C90" s="74" t="s">
        <v>73</v>
      </c>
      <c r="D90" s="94">
        <f t="shared" si="13"/>
        <v>0</v>
      </c>
      <c r="E90" s="244"/>
      <c r="F90" s="247"/>
      <c r="G90" s="38">
        <f t="shared" si="14"/>
        <v>0</v>
      </c>
      <c r="H90" s="39"/>
    </row>
    <row r="91" spans="1:8" ht="21.65" hidden="1" customHeight="1" outlineLevel="1" x14ac:dyDescent="0.55000000000000004">
      <c r="A91" s="241"/>
      <c r="B91" s="278"/>
      <c r="C91" s="74" t="s">
        <v>74</v>
      </c>
      <c r="D91" s="94">
        <f t="shared" si="13"/>
        <v>0</v>
      </c>
      <c r="E91" s="244"/>
      <c r="F91" s="247"/>
      <c r="G91" s="38">
        <f t="shared" si="14"/>
        <v>0</v>
      </c>
      <c r="H91" s="39"/>
    </row>
    <row r="92" spans="1:8" ht="21.65" hidden="1" customHeight="1" outlineLevel="1" x14ac:dyDescent="0.55000000000000004">
      <c r="A92" s="241"/>
      <c r="B92" s="278"/>
      <c r="C92" s="74" t="s">
        <v>75</v>
      </c>
      <c r="D92" s="94">
        <f t="shared" si="13"/>
        <v>0</v>
      </c>
      <c r="E92" s="244"/>
      <c r="F92" s="247"/>
      <c r="G92" s="38">
        <f t="shared" si="14"/>
        <v>0</v>
      </c>
      <c r="H92" s="39"/>
    </row>
    <row r="93" spans="1:8" ht="21.65" hidden="1" customHeight="1" outlineLevel="1" x14ac:dyDescent="0.55000000000000004">
      <c r="A93" s="241"/>
      <c r="B93" s="278"/>
      <c r="C93" s="128" t="s">
        <v>76</v>
      </c>
      <c r="D93" s="94">
        <f t="shared" si="13"/>
        <v>0</v>
      </c>
      <c r="E93" s="244"/>
      <c r="F93" s="247"/>
      <c r="G93" s="38">
        <f t="shared" si="14"/>
        <v>0</v>
      </c>
      <c r="H93" s="39"/>
    </row>
    <row r="94" spans="1:8" ht="21.65" hidden="1" customHeight="1" outlineLevel="1" x14ac:dyDescent="0.55000000000000004">
      <c r="A94" s="241"/>
      <c r="B94" s="278"/>
      <c r="C94" s="74" t="s">
        <v>77</v>
      </c>
      <c r="D94" s="95">
        <f t="shared" si="13"/>
        <v>0</v>
      </c>
      <c r="E94" s="245"/>
      <c r="F94" s="248"/>
      <c r="G94" s="38">
        <f t="shared" si="14"/>
        <v>0</v>
      </c>
      <c r="H94" s="40"/>
    </row>
    <row r="95" spans="1:8" ht="21.65" customHeight="1" collapsed="1" thickBot="1" x14ac:dyDescent="0.6">
      <c r="A95" s="242"/>
      <c r="B95" s="279"/>
      <c r="C95" s="212" t="s">
        <v>16</v>
      </c>
      <c r="D95" s="213"/>
      <c r="E95" s="107"/>
      <c r="F95" s="108"/>
      <c r="G95" s="109">
        <f>SUM(G75:G84)</f>
        <v>0</v>
      </c>
      <c r="H95" s="110"/>
    </row>
    <row r="96" spans="1:8" ht="21.65" customHeight="1" thickTop="1" x14ac:dyDescent="0.55000000000000004">
      <c r="A96" s="223" t="s">
        <v>6</v>
      </c>
      <c r="B96" s="225" t="s">
        <v>61</v>
      </c>
      <c r="C96" s="73" t="s">
        <v>37</v>
      </c>
      <c r="D96" s="96">
        <f t="shared" ref="D96:D104" si="15">D75</f>
        <v>0</v>
      </c>
      <c r="E96" s="76"/>
      <c r="F96" s="255"/>
      <c r="G96" s="41">
        <f>E96</f>
        <v>0</v>
      </c>
      <c r="H96" s="42"/>
    </row>
    <row r="97" spans="1:8" ht="21.65" customHeight="1" x14ac:dyDescent="0.55000000000000004">
      <c r="A97" s="224"/>
      <c r="B97" s="226"/>
      <c r="C97" s="74" t="s">
        <v>39</v>
      </c>
      <c r="D97" s="90">
        <f t="shared" si="15"/>
        <v>0</v>
      </c>
      <c r="E97" s="79"/>
      <c r="F97" s="247"/>
      <c r="G97" s="27">
        <f>E97</f>
        <v>0</v>
      </c>
      <c r="H97" s="28"/>
    </row>
    <row r="98" spans="1:8" ht="21.65" customHeight="1" x14ac:dyDescent="0.55000000000000004">
      <c r="A98" s="224"/>
      <c r="B98" s="226"/>
      <c r="C98" s="74" t="s">
        <v>41</v>
      </c>
      <c r="D98" s="89">
        <f t="shared" si="15"/>
        <v>0</v>
      </c>
      <c r="E98" s="77"/>
      <c r="F98" s="247"/>
      <c r="G98" s="25">
        <f t="shared" ref="G98:G136" si="16">E98</f>
        <v>0</v>
      </c>
      <c r="H98" s="26"/>
    </row>
    <row r="99" spans="1:8" ht="21.65" customHeight="1" x14ac:dyDescent="0.55000000000000004">
      <c r="A99" s="224"/>
      <c r="B99" s="226"/>
      <c r="C99" s="74" t="s">
        <v>43</v>
      </c>
      <c r="D99" s="89">
        <f t="shared" si="15"/>
        <v>0</v>
      </c>
      <c r="E99" s="77"/>
      <c r="F99" s="247"/>
      <c r="G99" s="25">
        <f t="shared" si="16"/>
        <v>0</v>
      </c>
      <c r="H99" s="26"/>
    </row>
    <row r="100" spans="1:8" ht="21.65" customHeight="1" x14ac:dyDescent="0.55000000000000004">
      <c r="A100" s="224"/>
      <c r="B100" s="226"/>
      <c r="C100" s="74" t="s">
        <v>44</v>
      </c>
      <c r="D100" s="89">
        <f t="shared" si="15"/>
        <v>0</v>
      </c>
      <c r="E100" s="77"/>
      <c r="F100" s="247"/>
      <c r="G100" s="25">
        <f t="shared" si="16"/>
        <v>0</v>
      </c>
      <c r="H100" s="26"/>
    </row>
    <row r="101" spans="1:8" ht="21.65" customHeight="1" x14ac:dyDescent="0.55000000000000004">
      <c r="A101" s="224"/>
      <c r="B101" s="226"/>
      <c r="C101" s="74" t="s">
        <v>45</v>
      </c>
      <c r="D101" s="89">
        <f t="shared" si="15"/>
        <v>0</v>
      </c>
      <c r="E101" s="77"/>
      <c r="F101" s="247"/>
      <c r="G101" s="25">
        <f t="shared" si="16"/>
        <v>0</v>
      </c>
      <c r="H101" s="26"/>
    </row>
    <row r="102" spans="1:8" ht="21.65" customHeight="1" x14ac:dyDescent="0.55000000000000004">
      <c r="A102" s="224"/>
      <c r="B102" s="226"/>
      <c r="C102" s="74" t="s">
        <v>46</v>
      </c>
      <c r="D102" s="89">
        <f t="shared" si="15"/>
        <v>0</v>
      </c>
      <c r="E102" s="77"/>
      <c r="F102" s="247"/>
      <c r="G102" s="25">
        <f t="shared" si="16"/>
        <v>0</v>
      </c>
      <c r="H102" s="26"/>
    </row>
    <row r="103" spans="1:8" ht="21.65" customHeight="1" x14ac:dyDescent="0.55000000000000004">
      <c r="A103" s="224"/>
      <c r="B103" s="226"/>
      <c r="C103" s="74" t="s">
        <v>47</v>
      </c>
      <c r="D103" s="89">
        <f t="shared" si="15"/>
        <v>0</v>
      </c>
      <c r="E103" s="77"/>
      <c r="F103" s="247"/>
      <c r="G103" s="25">
        <f t="shared" si="16"/>
        <v>0</v>
      </c>
      <c r="H103" s="26"/>
    </row>
    <row r="104" spans="1:8" ht="21.65" customHeight="1" x14ac:dyDescent="0.55000000000000004">
      <c r="A104" s="224"/>
      <c r="B104" s="226"/>
      <c r="C104" s="74" t="s">
        <v>48</v>
      </c>
      <c r="D104" s="89">
        <f t="shared" si="15"/>
        <v>0</v>
      </c>
      <c r="E104" s="77"/>
      <c r="F104" s="247"/>
      <c r="G104" s="25">
        <f t="shared" si="16"/>
        <v>0</v>
      </c>
      <c r="H104" s="26"/>
    </row>
    <row r="105" spans="1:8" ht="21.65" customHeight="1" x14ac:dyDescent="0.55000000000000004">
      <c r="A105" s="224"/>
      <c r="B105" s="226"/>
      <c r="C105" s="127" t="s">
        <v>49</v>
      </c>
      <c r="D105" s="89">
        <f t="shared" ref="D105:D109" si="17">D84</f>
        <v>0</v>
      </c>
      <c r="E105" s="79"/>
      <c r="F105" s="247"/>
      <c r="G105" s="25">
        <f t="shared" si="16"/>
        <v>0</v>
      </c>
      <c r="H105" s="26"/>
    </row>
    <row r="106" spans="1:8" ht="21.65" hidden="1" customHeight="1" outlineLevel="1" x14ac:dyDescent="0.55000000000000004">
      <c r="A106" s="224"/>
      <c r="B106" s="226"/>
      <c r="C106" s="74" t="s">
        <v>68</v>
      </c>
      <c r="D106" s="89">
        <f t="shared" si="17"/>
        <v>0</v>
      </c>
      <c r="E106" s="77"/>
      <c r="F106" s="247"/>
      <c r="G106" s="25">
        <f t="shared" si="16"/>
        <v>0</v>
      </c>
      <c r="H106" s="26"/>
    </row>
    <row r="107" spans="1:8" ht="21.65" hidden="1" customHeight="1" outlineLevel="1" x14ac:dyDescent="0.55000000000000004">
      <c r="A107" s="224"/>
      <c r="B107" s="226"/>
      <c r="C107" s="74" t="s">
        <v>69</v>
      </c>
      <c r="D107" s="89">
        <f t="shared" si="17"/>
        <v>0</v>
      </c>
      <c r="E107" s="77"/>
      <c r="F107" s="247"/>
      <c r="G107" s="27">
        <f>E107</f>
        <v>0</v>
      </c>
      <c r="H107" s="28"/>
    </row>
    <row r="108" spans="1:8" ht="21.65" hidden="1" customHeight="1" outlineLevel="1" x14ac:dyDescent="0.55000000000000004">
      <c r="A108" s="224"/>
      <c r="B108" s="226"/>
      <c r="C108" s="74" t="s">
        <v>70</v>
      </c>
      <c r="D108" s="89">
        <f t="shared" si="17"/>
        <v>0</v>
      </c>
      <c r="E108" s="77"/>
      <c r="F108" s="247"/>
      <c r="G108" s="25">
        <f t="shared" ref="G108:G115" si="18">E108</f>
        <v>0</v>
      </c>
      <c r="H108" s="26"/>
    </row>
    <row r="109" spans="1:8" ht="21.65" hidden="1" customHeight="1" outlineLevel="1" x14ac:dyDescent="0.55000000000000004">
      <c r="A109" s="224"/>
      <c r="B109" s="226"/>
      <c r="C109" s="74" t="s">
        <v>71</v>
      </c>
      <c r="D109" s="89">
        <f t="shared" si="17"/>
        <v>0</v>
      </c>
      <c r="E109" s="77"/>
      <c r="F109" s="247"/>
      <c r="G109" s="25">
        <f t="shared" si="18"/>
        <v>0</v>
      </c>
      <c r="H109" s="26"/>
    </row>
    <row r="110" spans="1:8" ht="21.65" hidden="1" customHeight="1" outlineLevel="1" x14ac:dyDescent="0.55000000000000004">
      <c r="A110" s="224"/>
      <c r="B110" s="226"/>
      <c r="C110" s="74" t="s">
        <v>72</v>
      </c>
      <c r="D110" s="89">
        <f t="shared" ref="D110:D115" si="19">D89</f>
        <v>0</v>
      </c>
      <c r="E110" s="77"/>
      <c r="F110" s="247"/>
      <c r="G110" s="25">
        <f t="shared" si="18"/>
        <v>0</v>
      </c>
      <c r="H110" s="26"/>
    </row>
    <row r="111" spans="1:8" ht="21.65" hidden="1" customHeight="1" outlineLevel="1" x14ac:dyDescent="0.55000000000000004">
      <c r="A111" s="224"/>
      <c r="B111" s="226"/>
      <c r="C111" s="74" t="s">
        <v>73</v>
      </c>
      <c r="D111" s="89">
        <f t="shared" si="19"/>
        <v>0</v>
      </c>
      <c r="E111" s="77"/>
      <c r="F111" s="247"/>
      <c r="G111" s="25">
        <f t="shared" si="18"/>
        <v>0</v>
      </c>
      <c r="H111" s="26"/>
    </row>
    <row r="112" spans="1:8" ht="21.65" hidden="1" customHeight="1" outlineLevel="1" x14ac:dyDescent="0.55000000000000004">
      <c r="A112" s="224"/>
      <c r="B112" s="226"/>
      <c r="C112" s="74" t="s">
        <v>74</v>
      </c>
      <c r="D112" s="89">
        <f t="shared" si="19"/>
        <v>0</v>
      </c>
      <c r="E112" s="77"/>
      <c r="F112" s="247"/>
      <c r="G112" s="25">
        <f t="shared" si="18"/>
        <v>0</v>
      </c>
      <c r="H112" s="26"/>
    </row>
    <row r="113" spans="1:8" ht="21.65" hidden="1" customHeight="1" outlineLevel="1" x14ac:dyDescent="0.55000000000000004">
      <c r="A113" s="224"/>
      <c r="B113" s="226"/>
      <c r="C113" s="74" t="s">
        <v>75</v>
      </c>
      <c r="D113" s="89">
        <f t="shared" si="19"/>
        <v>0</v>
      </c>
      <c r="E113" s="77"/>
      <c r="F113" s="247"/>
      <c r="G113" s="25">
        <f t="shared" si="18"/>
        <v>0</v>
      </c>
      <c r="H113" s="26"/>
    </row>
    <row r="114" spans="1:8" ht="21.65" hidden="1" customHeight="1" outlineLevel="1" x14ac:dyDescent="0.55000000000000004">
      <c r="A114" s="224"/>
      <c r="B114" s="226"/>
      <c r="C114" s="128" t="s">
        <v>76</v>
      </c>
      <c r="D114" s="89">
        <f t="shared" si="19"/>
        <v>0</v>
      </c>
      <c r="E114" s="77"/>
      <c r="F114" s="247"/>
      <c r="G114" s="25">
        <f t="shared" si="18"/>
        <v>0</v>
      </c>
      <c r="H114" s="26"/>
    </row>
    <row r="115" spans="1:8" ht="21.65" hidden="1" customHeight="1" outlineLevel="1" x14ac:dyDescent="0.55000000000000004">
      <c r="A115" s="224"/>
      <c r="B115" s="226"/>
      <c r="C115" s="74" t="s">
        <v>77</v>
      </c>
      <c r="D115" s="90">
        <f t="shared" si="19"/>
        <v>0</v>
      </c>
      <c r="E115" s="77"/>
      <c r="F115" s="248"/>
      <c r="G115" s="25">
        <f t="shared" si="18"/>
        <v>0</v>
      </c>
      <c r="H115" s="26"/>
    </row>
    <row r="116" spans="1:8" ht="21.65" customHeight="1" collapsed="1" thickBot="1" x14ac:dyDescent="0.6">
      <c r="A116" s="224"/>
      <c r="B116" s="226"/>
      <c r="C116" s="214" t="s">
        <v>12</v>
      </c>
      <c r="D116" s="215"/>
      <c r="E116" s="43"/>
      <c r="F116" s="44"/>
      <c r="G116" s="45">
        <f>SUM(G96:G105)</f>
        <v>0</v>
      </c>
      <c r="H116" s="46"/>
    </row>
    <row r="117" spans="1:8" ht="21.65" customHeight="1" x14ac:dyDescent="0.55000000000000004">
      <c r="A117" s="224"/>
      <c r="B117" s="266" t="s">
        <v>62</v>
      </c>
      <c r="C117" s="73" t="s">
        <v>37</v>
      </c>
      <c r="D117" s="93">
        <f t="shared" ref="D117:D125" si="20">D96</f>
        <v>0</v>
      </c>
      <c r="E117" s="81"/>
      <c r="F117" s="246"/>
      <c r="G117" s="36">
        <f t="shared" si="16"/>
        <v>0</v>
      </c>
      <c r="H117" s="37"/>
    </row>
    <row r="118" spans="1:8" ht="21.65" customHeight="1" x14ac:dyDescent="0.55000000000000004">
      <c r="A118" s="224"/>
      <c r="B118" s="267"/>
      <c r="C118" s="74" t="s">
        <v>39</v>
      </c>
      <c r="D118" s="90">
        <f t="shared" si="20"/>
        <v>0</v>
      </c>
      <c r="E118" s="79"/>
      <c r="F118" s="247"/>
      <c r="G118" s="27">
        <f t="shared" si="16"/>
        <v>0</v>
      </c>
      <c r="H118" s="28"/>
    </row>
    <row r="119" spans="1:8" ht="21.65" customHeight="1" x14ac:dyDescent="0.55000000000000004">
      <c r="A119" s="224"/>
      <c r="B119" s="267"/>
      <c r="C119" s="74" t="s">
        <v>41</v>
      </c>
      <c r="D119" s="89">
        <f t="shared" si="20"/>
        <v>0</v>
      </c>
      <c r="E119" s="77"/>
      <c r="F119" s="247"/>
      <c r="G119" s="25">
        <f t="shared" si="16"/>
        <v>0</v>
      </c>
      <c r="H119" s="26"/>
    </row>
    <row r="120" spans="1:8" ht="21.65" customHeight="1" x14ac:dyDescent="0.55000000000000004">
      <c r="A120" s="224"/>
      <c r="B120" s="267"/>
      <c r="C120" s="74" t="s">
        <v>43</v>
      </c>
      <c r="D120" s="89">
        <f t="shared" si="20"/>
        <v>0</v>
      </c>
      <c r="E120" s="77"/>
      <c r="F120" s="247"/>
      <c r="G120" s="25">
        <f t="shared" si="16"/>
        <v>0</v>
      </c>
      <c r="H120" s="26"/>
    </row>
    <row r="121" spans="1:8" ht="21.65" customHeight="1" x14ac:dyDescent="0.55000000000000004">
      <c r="A121" s="224"/>
      <c r="B121" s="267"/>
      <c r="C121" s="74" t="s">
        <v>44</v>
      </c>
      <c r="D121" s="89">
        <f t="shared" si="20"/>
        <v>0</v>
      </c>
      <c r="E121" s="77"/>
      <c r="F121" s="247"/>
      <c r="G121" s="25">
        <f t="shared" si="16"/>
        <v>0</v>
      </c>
      <c r="H121" s="26"/>
    </row>
    <row r="122" spans="1:8" ht="21.65" customHeight="1" x14ac:dyDescent="0.55000000000000004">
      <c r="A122" s="224"/>
      <c r="B122" s="267"/>
      <c r="C122" s="74" t="s">
        <v>45</v>
      </c>
      <c r="D122" s="89">
        <f t="shared" si="20"/>
        <v>0</v>
      </c>
      <c r="E122" s="77"/>
      <c r="F122" s="247"/>
      <c r="G122" s="25">
        <f t="shared" si="16"/>
        <v>0</v>
      </c>
      <c r="H122" s="26"/>
    </row>
    <row r="123" spans="1:8" ht="21.65" customHeight="1" x14ac:dyDescent="0.55000000000000004">
      <c r="A123" s="224"/>
      <c r="B123" s="267"/>
      <c r="C123" s="74" t="s">
        <v>46</v>
      </c>
      <c r="D123" s="89">
        <f t="shared" si="20"/>
        <v>0</v>
      </c>
      <c r="E123" s="77"/>
      <c r="F123" s="247"/>
      <c r="G123" s="25">
        <f t="shared" si="16"/>
        <v>0</v>
      </c>
      <c r="H123" s="26"/>
    </row>
    <row r="124" spans="1:8" ht="21.65" customHeight="1" x14ac:dyDescent="0.55000000000000004">
      <c r="A124" s="224"/>
      <c r="B124" s="267"/>
      <c r="C124" s="74" t="s">
        <v>47</v>
      </c>
      <c r="D124" s="89">
        <f t="shared" si="20"/>
        <v>0</v>
      </c>
      <c r="E124" s="77"/>
      <c r="F124" s="247"/>
      <c r="G124" s="25">
        <f t="shared" si="16"/>
        <v>0</v>
      </c>
      <c r="H124" s="26"/>
    </row>
    <row r="125" spans="1:8" ht="21.65" customHeight="1" x14ac:dyDescent="0.55000000000000004">
      <c r="A125" s="224"/>
      <c r="B125" s="267"/>
      <c r="C125" s="74" t="s">
        <v>48</v>
      </c>
      <c r="D125" s="89">
        <f t="shared" si="20"/>
        <v>0</v>
      </c>
      <c r="E125" s="77"/>
      <c r="F125" s="247"/>
      <c r="G125" s="25">
        <f t="shared" si="16"/>
        <v>0</v>
      </c>
      <c r="H125" s="26"/>
    </row>
    <row r="126" spans="1:8" ht="21.65" customHeight="1" x14ac:dyDescent="0.55000000000000004">
      <c r="A126" s="224"/>
      <c r="B126" s="267"/>
      <c r="C126" s="127" t="s">
        <v>49</v>
      </c>
      <c r="D126" s="89">
        <f t="shared" ref="D126:D133" si="21">D105</f>
        <v>0</v>
      </c>
      <c r="E126" s="77"/>
      <c r="F126" s="247"/>
      <c r="G126" s="25">
        <f t="shared" si="16"/>
        <v>0</v>
      </c>
      <c r="H126" s="26"/>
    </row>
    <row r="127" spans="1:8" ht="21.65" hidden="1" customHeight="1" outlineLevel="1" x14ac:dyDescent="0.55000000000000004">
      <c r="A127" s="224"/>
      <c r="B127" s="267"/>
      <c r="C127" s="74" t="s">
        <v>68</v>
      </c>
      <c r="D127" s="89">
        <f t="shared" si="21"/>
        <v>0</v>
      </c>
      <c r="E127" s="77"/>
      <c r="F127" s="247"/>
      <c r="G127" s="25">
        <f t="shared" si="16"/>
        <v>0</v>
      </c>
      <c r="H127" s="26"/>
    </row>
    <row r="128" spans="1:8" ht="21.65" hidden="1" customHeight="1" outlineLevel="1" x14ac:dyDescent="0.55000000000000004">
      <c r="A128" s="224"/>
      <c r="B128" s="267"/>
      <c r="C128" s="74" t="s">
        <v>69</v>
      </c>
      <c r="D128" s="89">
        <f t="shared" si="21"/>
        <v>0</v>
      </c>
      <c r="E128" s="77"/>
      <c r="F128" s="247"/>
      <c r="G128" s="25">
        <f t="shared" si="16"/>
        <v>0</v>
      </c>
      <c r="H128" s="26"/>
    </row>
    <row r="129" spans="1:8" ht="21.65" hidden="1" customHeight="1" outlineLevel="1" x14ac:dyDescent="0.55000000000000004">
      <c r="A129" s="224"/>
      <c r="B129" s="267"/>
      <c r="C129" s="74" t="s">
        <v>70</v>
      </c>
      <c r="D129" s="89">
        <f t="shared" si="21"/>
        <v>0</v>
      </c>
      <c r="E129" s="77"/>
      <c r="F129" s="247"/>
      <c r="G129" s="25">
        <f t="shared" si="16"/>
        <v>0</v>
      </c>
      <c r="H129" s="26"/>
    </row>
    <row r="130" spans="1:8" ht="21.65" hidden="1" customHeight="1" outlineLevel="1" x14ac:dyDescent="0.55000000000000004">
      <c r="A130" s="224"/>
      <c r="B130" s="267"/>
      <c r="C130" s="74" t="s">
        <v>71</v>
      </c>
      <c r="D130" s="89">
        <f t="shared" si="21"/>
        <v>0</v>
      </c>
      <c r="E130" s="77"/>
      <c r="F130" s="247"/>
      <c r="G130" s="25">
        <f t="shared" si="16"/>
        <v>0</v>
      </c>
      <c r="H130" s="26"/>
    </row>
    <row r="131" spans="1:8" ht="21.65" hidden="1" customHeight="1" outlineLevel="1" x14ac:dyDescent="0.55000000000000004">
      <c r="A131" s="224"/>
      <c r="B131" s="267"/>
      <c r="C131" s="74" t="s">
        <v>72</v>
      </c>
      <c r="D131" s="89">
        <f t="shared" si="21"/>
        <v>0</v>
      </c>
      <c r="E131" s="77"/>
      <c r="F131" s="247"/>
      <c r="G131" s="25">
        <f t="shared" si="16"/>
        <v>0</v>
      </c>
      <c r="H131" s="26"/>
    </row>
    <row r="132" spans="1:8" ht="21.65" hidden="1" customHeight="1" outlineLevel="1" x14ac:dyDescent="0.55000000000000004">
      <c r="A132" s="224"/>
      <c r="B132" s="267"/>
      <c r="C132" s="74" t="s">
        <v>73</v>
      </c>
      <c r="D132" s="89">
        <f t="shared" si="21"/>
        <v>0</v>
      </c>
      <c r="E132" s="77"/>
      <c r="F132" s="247"/>
      <c r="G132" s="25">
        <f t="shared" si="16"/>
        <v>0</v>
      </c>
      <c r="H132" s="26"/>
    </row>
    <row r="133" spans="1:8" ht="21.65" hidden="1" customHeight="1" outlineLevel="1" x14ac:dyDescent="0.55000000000000004">
      <c r="A133" s="224"/>
      <c r="B133" s="267"/>
      <c r="C133" s="74" t="s">
        <v>74</v>
      </c>
      <c r="D133" s="89">
        <f t="shared" si="21"/>
        <v>0</v>
      </c>
      <c r="E133" s="77"/>
      <c r="F133" s="247"/>
      <c r="G133" s="25">
        <f t="shared" si="16"/>
        <v>0</v>
      </c>
      <c r="H133" s="26"/>
    </row>
    <row r="134" spans="1:8" ht="21.65" hidden="1" customHeight="1" outlineLevel="1" x14ac:dyDescent="0.55000000000000004">
      <c r="A134" s="224"/>
      <c r="B134" s="267"/>
      <c r="C134" s="74" t="s">
        <v>75</v>
      </c>
      <c r="D134" s="89">
        <f>D113</f>
        <v>0</v>
      </c>
      <c r="E134" s="77"/>
      <c r="F134" s="247"/>
      <c r="G134" s="25">
        <f t="shared" si="16"/>
        <v>0</v>
      </c>
      <c r="H134" s="26"/>
    </row>
    <row r="135" spans="1:8" ht="21.65" hidden="1" customHeight="1" outlineLevel="1" x14ac:dyDescent="0.55000000000000004">
      <c r="A135" s="224"/>
      <c r="B135" s="267"/>
      <c r="C135" s="128" t="s">
        <v>76</v>
      </c>
      <c r="D135" s="89">
        <f>D114</f>
        <v>0</v>
      </c>
      <c r="E135" s="77"/>
      <c r="F135" s="247"/>
      <c r="G135" s="25">
        <f t="shared" si="16"/>
        <v>0</v>
      </c>
      <c r="H135" s="26"/>
    </row>
    <row r="136" spans="1:8" ht="21.65" hidden="1" customHeight="1" outlineLevel="1" x14ac:dyDescent="0.55000000000000004">
      <c r="A136" s="224"/>
      <c r="B136" s="267"/>
      <c r="C136" s="74" t="s">
        <v>77</v>
      </c>
      <c r="D136" s="90">
        <f>D115</f>
        <v>0</v>
      </c>
      <c r="E136" s="77"/>
      <c r="F136" s="248"/>
      <c r="G136" s="25">
        <f t="shared" si="16"/>
        <v>0</v>
      </c>
      <c r="H136" s="26"/>
    </row>
    <row r="137" spans="1:8" ht="21.65" customHeight="1" collapsed="1" thickBot="1" x14ac:dyDescent="0.6">
      <c r="A137" s="224"/>
      <c r="B137" s="268"/>
      <c r="C137" s="261" t="s">
        <v>12</v>
      </c>
      <c r="D137" s="262"/>
      <c r="E137" s="47"/>
      <c r="F137" s="70"/>
      <c r="G137" s="48">
        <f>SUM(G117:G126)</f>
        <v>0</v>
      </c>
      <c r="H137" s="49"/>
    </row>
    <row r="138" spans="1:8" ht="21.65" customHeight="1" x14ac:dyDescent="0.55000000000000004">
      <c r="A138" s="224"/>
      <c r="B138" s="236" t="s">
        <v>63</v>
      </c>
      <c r="C138" s="73" t="s">
        <v>37</v>
      </c>
      <c r="D138" s="93">
        <f t="shared" ref="D138:D146" si="22">D117</f>
        <v>0</v>
      </c>
      <c r="E138" s="243"/>
      <c r="F138" s="246"/>
      <c r="G138" s="36">
        <f t="shared" ref="G138:G146" si="23">G96+G117</f>
        <v>0</v>
      </c>
      <c r="H138" s="37"/>
    </row>
    <row r="139" spans="1:8" ht="21.65" customHeight="1" x14ac:dyDescent="0.55000000000000004">
      <c r="A139" s="224"/>
      <c r="B139" s="237"/>
      <c r="C139" s="74" t="s">
        <v>39</v>
      </c>
      <c r="D139" s="94">
        <f t="shared" si="22"/>
        <v>0</v>
      </c>
      <c r="E139" s="244"/>
      <c r="F139" s="247"/>
      <c r="G139" s="38">
        <f t="shared" si="23"/>
        <v>0</v>
      </c>
      <c r="H139" s="39"/>
    </row>
    <row r="140" spans="1:8" ht="21.65" customHeight="1" x14ac:dyDescent="0.55000000000000004">
      <c r="A140" s="224"/>
      <c r="B140" s="237"/>
      <c r="C140" s="74" t="s">
        <v>41</v>
      </c>
      <c r="D140" s="94">
        <f t="shared" si="22"/>
        <v>0</v>
      </c>
      <c r="E140" s="244"/>
      <c r="F140" s="247"/>
      <c r="G140" s="38">
        <f t="shared" si="23"/>
        <v>0</v>
      </c>
      <c r="H140" s="39"/>
    </row>
    <row r="141" spans="1:8" ht="21.65" customHeight="1" x14ac:dyDescent="0.55000000000000004">
      <c r="A141" s="224"/>
      <c r="B141" s="237"/>
      <c r="C141" s="74" t="s">
        <v>43</v>
      </c>
      <c r="D141" s="94">
        <f t="shared" si="22"/>
        <v>0</v>
      </c>
      <c r="E141" s="244"/>
      <c r="F141" s="247"/>
      <c r="G141" s="38">
        <f t="shared" si="23"/>
        <v>0</v>
      </c>
      <c r="H141" s="39"/>
    </row>
    <row r="142" spans="1:8" ht="21.65" customHeight="1" x14ac:dyDescent="0.55000000000000004">
      <c r="A142" s="224"/>
      <c r="B142" s="237"/>
      <c r="C142" s="74" t="s">
        <v>44</v>
      </c>
      <c r="D142" s="94">
        <f t="shared" si="22"/>
        <v>0</v>
      </c>
      <c r="E142" s="244"/>
      <c r="F142" s="247"/>
      <c r="G142" s="38">
        <f t="shared" si="23"/>
        <v>0</v>
      </c>
      <c r="H142" s="39"/>
    </row>
    <row r="143" spans="1:8" ht="21.65" customHeight="1" x14ac:dyDescent="0.55000000000000004">
      <c r="A143" s="224"/>
      <c r="B143" s="237"/>
      <c r="C143" s="74" t="s">
        <v>45</v>
      </c>
      <c r="D143" s="94">
        <f t="shared" si="22"/>
        <v>0</v>
      </c>
      <c r="E143" s="244"/>
      <c r="F143" s="247"/>
      <c r="G143" s="38">
        <f t="shared" si="23"/>
        <v>0</v>
      </c>
      <c r="H143" s="39"/>
    </row>
    <row r="144" spans="1:8" ht="21.65" customHeight="1" x14ac:dyDescent="0.55000000000000004">
      <c r="A144" s="224"/>
      <c r="B144" s="237"/>
      <c r="C144" s="74" t="s">
        <v>46</v>
      </c>
      <c r="D144" s="94">
        <f t="shared" si="22"/>
        <v>0</v>
      </c>
      <c r="E144" s="244"/>
      <c r="F144" s="247"/>
      <c r="G144" s="38">
        <f t="shared" si="23"/>
        <v>0</v>
      </c>
      <c r="H144" s="39"/>
    </row>
    <row r="145" spans="1:8" ht="21.65" customHeight="1" x14ac:dyDescent="0.55000000000000004">
      <c r="A145" s="224"/>
      <c r="B145" s="237"/>
      <c r="C145" s="74" t="s">
        <v>47</v>
      </c>
      <c r="D145" s="94">
        <f t="shared" si="22"/>
        <v>0</v>
      </c>
      <c r="E145" s="244"/>
      <c r="F145" s="247"/>
      <c r="G145" s="38">
        <f t="shared" si="23"/>
        <v>0</v>
      </c>
      <c r="H145" s="39"/>
    </row>
    <row r="146" spans="1:8" ht="21.65" customHeight="1" x14ac:dyDescent="0.55000000000000004">
      <c r="A146" s="224"/>
      <c r="B146" s="237"/>
      <c r="C146" s="74" t="s">
        <v>48</v>
      </c>
      <c r="D146" s="94">
        <f t="shared" si="22"/>
        <v>0</v>
      </c>
      <c r="E146" s="244"/>
      <c r="F146" s="247"/>
      <c r="G146" s="38">
        <f t="shared" si="23"/>
        <v>0</v>
      </c>
      <c r="H146" s="39"/>
    </row>
    <row r="147" spans="1:8" ht="21.65" customHeight="1" x14ac:dyDescent="0.55000000000000004">
      <c r="A147" s="224"/>
      <c r="B147" s="237"/>
      <c r="C147" s="127" t="s">
        <v>49</v>
      </c>
      <c r="D147" s="94">
        <f t="shared" ref="D147:D151" si="24">D126</f>
        <v>0</v>
      </c>
      <c r="E147" s="244"/>
      <c r="F147" s="247"/>
      <c r="G147" s="38">
        <f t="shared" ref="G147:G150" si="25">G105+G126</f>
        <v>0</v>
      </c>
      <c r="H147" s="39"/>
    </row>
    <row r="148" spans="1:8" ht="21.65" hidden="1" customHeight="1" outlineLevel="1" x14ac:dyDescent="0.55000000000000004">
      <c r="A148" s="224"/>
      <c r="B148" s="237"/>
      <c r="C148" s="74" t="s">
        <v>68</v>
      </c>
      <c r="D148" s="94">
        <f t="shared" si="24"/>
        <v>0</v>
      </c>
      <c r="E148" s="244"/>
      <c r="F148" s="247"/>
      <c r="G148" s="38">
        <f t="shared" si="25"/>
        <v>0</v>
      </c>
      <c r="H148" s="39"/>
    </row>
    <row r="149" spans="1:8" ht="21.65" hidden="1" customHeight="1" outlineLevel="1" x14ac:dyDescent="0.55000000000000004">
      <c r="A149" s="224"/>
      <c r="B149" s="237"/>
      <c r="C149" s="74" t="s">
        <v>69</v>
      </c>
      <c r="D149" s="94">
        <f t="shared" si="24"/>
        <v>0</v>
      </c>
      <c r="E149" s="244"/>
      <c r="F149" s="247"/>
      <c r="G149" s="38">
        <f t="shared" si="25"/>
        <v>0</v>
      </c>
      <c r="H149" s="39"/>
    </row>
    <row r="150" spans="1:8" ht="21.65" hidden="1" customHeight="1" outlineLevel="1" x14ac:dyDescent="0.55000000000000004">
      <c r="A150" s="224"/>
      <c r="B150" s="237"/>
      <c r="C150" s="74" t="s">
        <v>70</v>
      </c>
      <c r="D150" s="94">
        <f t="shared" si="24"/>
        <v>0</v>
      </c>
      <c r="E150" s="244"/>
      <c r="F150" s="247"/>
      <c r="G150" s="38">
        <f t="shared" si="25"/>
        <v>0</v>
      </c>
      <c r="H150" s="39"/>
    </row>
    <row r="151" spans="1:8" ht="21.65" hidden="1" customHeight="1" outlineLevel="1" x14ac:dyDescent="0.55000000000000004">
      <c r="A151" s="224"/>
      <c r="B151" s="237"/>
      <c r="C151" s="74" t="s">
        <v>71</v>
      </c>
      <c r="D151" s="94">
        <f t="shared" si="24"/>
        <v>0</v>
      </c>
      <c r="E151" s="244"/>
      <c r="F151" s="247"/>
      <c r="G151" s="38">
        <f t="shared" ref="G151:G157" si="26">G109+G130</f>
        <v>0</v>
      </c>
      <c r="H151" s="39"/>
    </row>
    <row r="152" spans="1:8" ht="21.65" hidden="1" customHeight="1" outlineLevel="1" x14ac:dyDescent="0.55000000000000004">
      <c r="A152" s="224"/>
      <c r="B152" s="237"/>
      <c r="C152" s="74" t="s">
        <v>72</v>
      </c>
      <c r="D152" s="94">
        <f t="shared" ref="D152:D157" si="27">D131</f>
        <v>0</v>
      </c>
      <c r="E152" s="244"/>
      <c r="F152" s="247"/>
      <c r="G152" s="38">
        <f t="shared" si="26"/>
        <v>0</v>
      </c>
      <c r="H152" s="39"/>
    </row>
    <row r="153" spans="1:8" ht="21.65" hidden="1" customHeight="1" outlineLevel="1" x14ac:dyDescent="0.55000000000000004">
      <c r="A153" s="224"/>
      <c r="B153" s="237"/>
      <c r="C153" s="74" t="s">
        <v>73</v>
      </c>
      <c r="D153" s="94">
        <f t="shared" si="27"/>
        <v>0</v>
      </c>
      <c r="E153" s="244"/>
      <c r="F153" s="247"/>
      <c r="G153" s="38">
        <f t="shared" si="26"/>
        <v>0</v>
      </c>
      <c r="H153" s="39"/>
    </row>
    <row r="154" spans="1:8" ht="21.65" hidden="1" customHeight="1" outlineLevel="1" x14ac:dyDescent="0.55000000000000004">
      <c r="A154" s="224"/>
      <c r="B154" s="237"/>
      <c r="C154" s="74" t="s">
        <v>74</v>
      </c>
      <c r="D154" s="94">
        <f t="shared" si="27"/>
        <v>0</v>
      </c>
      <c r="E154" s="244"/>
      <c r="F154" s="247"/>
      <c r="G154" s="38">
        <f t="shared" si="26"/>
        <v>0</v>
      </c>
      <c r="H154" s="39"/>
    </row>
    <row r="155" spans="1:8" ht="21.65" hidden="1" customHeight="1" outlineLevel="1" x14ac:dyDescent="0.55000000000000004">
      <c r="A155" s="224"/>
      <c r="B155" s="237"/>
      <c r="C155" s="74" t="s">
        <v>75</v>
      </c>
      <c r="D155" s="94">
        <f t="shared" si="27"/>
        <v>0</v>
      </c>
      <c r="E155" s="244"/>
      <c r="F155" s="247"/>
      <c r="G155" s="38">
        <f t="shared" si="26"/>
        <v>0</v>
      </c>
      <c r="H155" s="39"/>
    </row>
    <row r="156" spans="1:8" ht="21.65" hidden="1" customHeight="1" outlineLevel="1" x14ac:dyDescent="0.55000000000000004">
      <c r="A156" s="224"/>
      <c r="B156" s="237"/>
      <c r="C156" s="128" t="s">
        <v>76</v>
      </c>
      <c r="D156" s="94">
        <f t="shared" si="27"/>
        <v>0</v>
      </c>
      <c r="E156" s="244"/>
      <c r="F156" s="247"/>
      <c r="G156" s="38">
        <f t="shared" si="26"/>
        <v>0</v>
      </c>
      <c r="H156" s="39"/>
    </row>
    <row r="157" spans="1:8" ht="21.65" hidden="1" customHeight="1" outlineLevel="1" x14ac:dyDescent="0.55000000000000004">
      <c r="A157" s="224"/>
      <c r="B157" s="237"/>
      <c r="C157" s="74" t="s">
        <v>77</v>
      </c>
      <c r="D157" s="95">
        <f t="shared" si="27"/>
        <v>0</v>
      </c>
      <c r="E157" s="245"/>
      <c r="F157" s="248"/>
      <c r="G157" s="38">
        <f t="shared" si="26"/>
        <v>0</v>
      </c>
      <c r="H157" s="40"/>
    </row>
    <row r="158" spans="1:8" ht="21.65" customHeight="1" collapsed="1" thickBot="1" x14ac:dyDescent="0.6">
      <c r="A158" s="224"/>
      <c r="B158" s="237"/>
      <c r="C158" s="264" t="s">
        <v>15</v>
      </c>
      <c r="D158" s="265"/>
      <c r="E158" s="50"/>
      <c r="F158" s="51"/>
      <c r="G158" s="52">
        <f>SUM(G138:G147)</f>
        <v>0</v>
      </c>
      <c r="H158" s="53"/>
    </row>
    <row r="159" spans="1:8" ht="21.65" customHeight="1" thickTop="1" x14ac:dyDescent="0.55000000000000004">
      <c r="A159" s="249" t="s">
        <v>14</v>
      </c>
      <c r="B159" s="250"/>
      <c r="C159" s="132" t="s">
        <v>37</v>
      </c>
      <c r="D159" s="97">
        <f t="shared" ref="D159:D167" si="28">D138</f>
        <v>0</v>
      </c>
      <c r="E159" s="255"/>
      <c r="F159" s="255"/>
      <c r="G159" s="54">
        <f t="shared" ref="G159:G166" si="29">G75+G117</f>
        <v>0</v>
      </c>
      <c r="H159" s="24"/>
    </row>
    <row r="160" spans="1:8" ht="21.65" customHeight="1" x14ac:dyDescent="0.55000000000000004">
      <c r="A160" s="251"/>
      <c r="B160" s="252"/>
      <c r="C160" s="74" t="s">
        <v>39</v>
      </c>
      <c r="D160" s="89">
        <f t="shared" si="28"/>
        <v>0</v>
      </c>
      <c r="E160" s="247"/>
      <c r="F160" s="247"/>
      <c r="G160" s="25">
        <f t="shared" si="29"/>
        <v>0</v>
      </c>
      <c r="H160" s="26"/>
    </row>
    <row r="161" spans="1:11" ht="21.65" customHeight="1" x14ac:dyDescent="0.55000000000000004">
      <c r="A161" s="251"/>
      <c r="B161" s="252"/>
      <c r="C161" s="74" t="s">
        <v>41</v>
      </c>
      <c r="D161" s="89">
        <f t="shared" si="28"/>
        <v>0</v>
      </c>
      <c r="E161" s="247"/>
      <c r="F161" s="247"/>
      <c r="G161" s="25">
        <f t="shared" si="29"/>
        <v>0</v>
      </c>
      <c r="H161" s="26"/>
    </row>
    <row r="162" spans="1:11" ht="21.65" customHeight="1" x14ac:dyDescent="0.55000000000000004">
      <c r="A162" s="251"/>
      <c r="B162" s="252"/>
      <c r="C162" s="74" t="s">
        <v>43</v>
      </c>
      <c r="D162" s="89">
        <f t="shared" si="28"/>
        <v>0</v>
      </c>
      <c r="E162" s="247"/>
      <c r="F162" s="247"/>
      <c r="G162" s="25">
        <f t="shared" si="29"/>
        <v>0</v>
      </c>
      <c r="H162" s="26"/>
    </row>
    <row r="163" spans="1:11" ht="21.65" customHeight="1" x14ac:dyDescent="0.55000000000000004">
      <c r="A163" s="251"/>
      <c r="B163" s="252"/>
      <c r="C163" s="74" t="s">
        <v>44</v>
      </c>
      <c r="D163" s="89">
        <f t="shared" si="28"/>
        <v>0</v>
      </c>
      <c r="E163" s="247"/>
      <c r="F163" s="247"/>
      <c r="G163" s="25">
        <f t="shared" si="29"/>
        <v>0</v>
      </c>
      <c r="H163" s="26"/>
    </row>
    <row r="164" spans="1:11" ht="21.65" customHeight="1" x14ac:dyDescent="0.55000000000000004">
      <c r="A164" s="251"/>
      <c r="B164" s="252"/>
      <c r="C164" s="74" t="s">
        <v>45</v>
      </c>
      <c r="D164" s="89">
        <f t="shared" si="28"/>
        <v>0</v>
      </c>
      <c r="E164" s="247"/>
      <c r="F164" s="247"/>
      <c r="G164" s="25">
        <f t="shared" si="29"/>
        <v>0</v>
      </c>
      <c r="H164" s="26"/>
    </row>
    <row r="165" spans="1:11" ht="21.65" customHeight="1" x14ac:dyDescent="0.55000000000000004">
      <c r="A165" s="251"/>
      <c r="B165" s="252"/>
      <c r="C165" s="74" t="s">
        <v>46</v>
      </c>
      <c r="D165" s="89">
        <f t="shared" si="28"/>
        <v>0</v>
      </c>
      <c r="E165" s="247"/>
      <c r="F165" s="247"/>
      <c r="G165" s="25">
        <f t="shared" si="29"/>
        <v>0</v>
      </c>
      <c r="H165" s="26"/>
    </row>
    <row r="166" spans="1:11" ht="21.65" customHeight="1" x14ac:dyDescent="0.55000000000000004">
      <c r="A166" s="251"/>
      <c r="B166" s="252"/>
      <c r="C166" s="74" t="s">
        <v>47</v>
      </c>
      <c r="D166" s="89">
        <f t="shared" si="28"/>
        <v>0</v>
      </c>
      <c r="E166" s="247"/>
      <c r="F166" s="247"/>
      <c r="G166" s="25">
        <f t="shared" si="29"/>
        <v>0</v>
      </c>
      <c r="H166" s="26"/>
    </row>
    <row r="167" spans="1:11" ht="21.65" customHeight="1" x14ac:dyDescent="0.55000000000000004">
      <c r="A167" s="251"/>
      <c r="B167" s="252"/>
      <c r="C167" s="74" t="s">
        <v>48</v>
      </c>
      <c r="D167" s="89">
        <f t="shared" si="28"/>
        <v>0</v>
      </c>
      <c r="E167" s="247"/>
      <c r="F167" s="247"/>
      <c r="G167" s="25">
        <f t="shared" ref="G167:G171" si="30">G83+G125</f>
        <v>0</v>
      </c>
      <c r="H167" s="26"/>
    </row>
    <row r="168" spans="1:11" ht="21.65" customHeight="1" x14ac:dyDescent="0.55000000000000004">
      <c r="A168" s="251"/>
      <c r="B168" s="252"/>
      <c r="C168" s="74" t="s">
        <v>49</v>
      </c>
      <c r="D168" s="89">
        <f t="shared" ref="D168:D173" si="31">D147</f>
        <v>0</v>
      </c>
      <c r="E168" s="247"/>
      <c r="F168" s="247"/>
      <c r="G168" s="25">
        <f t="shared" si="30"/>
        <v>0</v>
      </c>
      <c r="H168" s="26"/>
      <c r="K168" s="2" t="s">
        <v>85</v>
      </c>
    </row>
    <row r="169" spans="1:11" ht="21.65" hidden="1" customHeight="1" outlineLevel="1" x14ac:dyDescent="0.55000000000000004">
      <c r="A169" s="251"/>
      <c r="B169" s="252"/>
      <c r="C169" s="74" t="s">
        <v>68</v>
      </c>
      <c r="D169" s="89">
        <f t="shared" si="31"/>
        <v>0</v>
      </c>
      <c r="E169" s="247"/>
      <c r="F169" s="247"/>
      <c r="G169" s="25">
        <f t="shared" si="30"/>
        <v>0</v>
      </c>
      <c r="H169" s="26"/>
    </row>
    <row r="170" spans="1:11" ht="21.65" hidden="1" customHeight="1" outlineLevel="1" x14ac:dyDescent="0.55000000000000004">
      <c r="A170" s="251"/>
      <c r="B170" s="252"/>
      <c r="C170" s="74" t="s">
        <v>69</v>
      </c>
      <c r="D170" s="89">
        <f t="shared" si="31"/>
        <v>0</v>
      </c>
      <c r="E170" s="247"/>
      <c r="F170" s="247"/>
      <c r="G170" s="25">
        <f t="shared" si="30"/>
        <v>0</v>
      </c>
      <c r="H170" s="26"/>
    </row>
    <row r="171" spans="1:11" ht="21.65" hidden="1" customHeight="1" outlineLevel="1" x14ac:dyDescent="0.55000000000000004">
      <c r="A171" s="251"/>
      <c r="B171" s="252"/>
      <c r="C171" s="74" t="s">
        <v>70</v>
      </c>
      <c r="D171" s="89">
        <f t="shared" si="31"/>
        <v>0</v>
      </c>
      <c r="E171" s="247"/>
      <c r="F171" s="247"/>
      <c r="G171" s="25">
        <f t="shared" si="30"/>
        <v>0</v>
      </c>
      <c r="H171" s="26"/>
    </row>
    <row r="172" spans="1:11" ht="21.65" hidden="1" customHeight="1" outlineLevel="1" x14ac:dyDescent="0.55000000000000004">
      <c r="A172" s="251"/>
      <c r="B172" s="252"/>
      <c r="C172" s="74" t="s">
        <v>71</v>
      </c>
      <c r="D172" s="89">
        <f t="shared" si="31"/>
        <v>0</v>
      </c>
      <c r="E172" s="247"/>
      <c r="F172" s="247"/>
      <c r="G172" s="25">
        <f t="shared" ref="G172:G178" si="32">G88+G130</f>
        <v>0</v>
      </c>
      <c r="H172" s="26"/>
    </row>
    <row r="173" spans="1:11" ht="21.65" hidden="1" customHeight="1" outlineLevel="1" x14ac:dyDescent="0.55000000000000004">
      <c r="A173" s="251"/>
      <c r="B173" s="252"/>
      <c r="C173" s="74" t="s">
        <v>72</v>
      </c>
      <c r="D173" s="89">
        <f t="shared" si="31"/>
        <v>0</v>
      </c>
      <c r="E173" s="247"/>
      <c r="F173" s="247"/>
      <c r="G173" s="25">
        <f t="shared" si="32"/>
        <v>0</v>
      </c>
      <c r="H173" s="26"/>
    </row>
    <row r="174" spans="1:11" ht="21.65" hidden="1" customHeight="1" outlineLevel="1" x14ac:dyDescent="0.55000000000000004">
      <c r="A174" s="251"/>
      <c r="B174" s="252"/>
      <c r="C174" s="74" t="s">
        <v>73</v>
      </c>
      <c r="D174" s="89">
        <f>D153</f>
        <v>0</v>
      </c>
      <c r="E174" s="247"/>
      <c r="F174" s="247"/>
      <c r="G174" s="25">
        <f t="shared" si="32"/>
        <v>0</v>
      </c>
      <c r="H174" s="26"/>
    </row>
    <row r="175" spans="1:11" ht="21.65" hidden="1" customHeight="1" outlineLevel="1" x14ac:dyDescent="0.55000000000000004">
      <c r="A175" s="251"/>
      <c r="B175" s="252"/>
      <c r="C175" s="74" t="s">
        <v>74</v>
      </c>
      <c r="D175" s="89">
        <f>D154</f>
        <v>0</v>
      </c>
      <c r="E175" s="247"/>
      <c r="F175" s="247"/>
      <c r="G175" s="25">
        <f t="shared" si="32"/>
        <v>0</v>
      </c>
      <c r="H175" s="26"/>
    </row>
    <row r="176" spans="1:11" ht="21.65" hidden="1" customHeight="1" outlineLevel="1" x14ac:dyDescent="0.55000000000000004">
      <c r="A176" s="251"/>
      <c r="B176" s="252"/>
      <c r="C176" s="74" t="s">
        <v>75</v>
      </c>
      <c r="D176" s="89">
        <f>D155</f>
        <v>0</v>
      </c>
      <c r="E176" s="247"/>
      <c r="F176" s="247"/>
      <c r="G176" s="25">
        <f t="shared" si="32"/>
        <v>0</v>
      </c>
      <c r="H176" s="26"/>
    </row>
    <row r="177" spans="1:11" ht="21.65" hidden="1" customHeight="1" outlineLevel="1" x14ac:dyDescent="0.55000000000000004">
      <c r="A177" s="251"/>
      <c r="B177" s="252"/>
      <c r="C177" s="128" t="s">
        <v>76</v>
      </c>
      <c r="D177" s="89">
        <f>D156</f>
        <v>0</v>
      </c>
      <c r="E177" s="247"/>
      <c r="F177" s="247"/>
      <c r="G177" s="25">
        <f t="shared" si="32"/>
        <v>0</v>
      </c>
      <c r="H177" s="26"/>
    </row>
    <row r="178" spans="1:11" ht="21.65" hidden="1" customHeight="1" outlineLevel="1" x14ac:dyDescent="0.55000000000000004">
      <c r="A178" s="253"/>
      <c r="B178" s="254"/>
      <c r="C178" s="75" t="s">
        <v>77</v>
      </c>
      <c r="D178" s="98">
        <f>D157</f>
        <v>0</v>
      </c>
      <c r="E178" s="248"/>
      <c r="F178" s="248"/>
      <c r="G178" s="84">
        <f t="shared" si="32"/>
        <v>0</v>
      </c>
      <c r="H178" s="31"/>
    </row>
    <row r="179" spans="1:11" collapsed="1" x14ac:dyDescent="0.55000000000000004">
      <c r="K179" s="220" t="s">
        <v>84</v>
      </c>
    </row>
    <row r="180" spans="1:11" x14ac:dyDescent="0.55000000000000004">
      <c r="K180" s="220"/>
    </row>
    <row r="181" spans="1:11" ht="24" customHeight="1" x14ac:dyDescent="0.55000000000000004">
      <c r="A181" s="221" t="s">
        <v>66</v>
      </c>
      <c r="B181" s="221"/>
      <c r="K181" s="99"/>
    </row>
    <row r="182" spans="1:11" x14ac:dyDescent="0.55000000000000004">
      <c r="A182" s="222"/>
      <c r="B182" s="222"/>
    </row>
    <row r="183" spans="1:11" ht="25.25" customHeight="1" x14ac:dyDescent="0.55000000000000004">
      <c r="A183" s="220" t="s">
        <v>51</v>
      </c>
      <c r="B183" s="220" t="s">
        <v>52</v>
      </c>
      <c r="C183" s="220"/>
      <c r="D183" s="220"/>
      <c r="E183" s="232" t="s">
        <v>20</v>
      </c>
      <c r="F183" s="233" t="s">
        <v>17</v>
      </c>
      <c r="G183" s="234" t="s">
        <v>18</v>
      </c>
      <c r="H183" s="259" t="s">
        <v>4</v>
      </c>
      <c r="I183" s="218"/>
      <c r="J183" s="260"/>
      <c r="K183" s="235" t="s">
        <v>19</v>
      </c>
    </row>
    <row r="184" spans="1:11" ht="39" customHeight="1" thickBot="1" x14ac:dyDescent="0.6">
      <c r="A184" s="220"/>
      <c r="B184" s="220"/>
      <c r="C184" s="220"/>
      <c r="D184" s="220"/>
      <c r="E184" s="232"/>
      <c r="F184" s="233"/>
      <c r="G184" s="234"/>
      <c r="H184" s="106" t="s">
        <v>26</v>
      </c>
      <c r="I184" s="65" t="s">
        <v>27</v>
      </c>
      <c r="J184" s="66" t="s">
        <v>60</v>
      </c>
      <c r="K184" s="235"/>
    </row>
    <row r="185" spans="1:11" ht="21.65" customHeight="1" x14ac:dyDescent="0.55000000000000004">
      <c r="A185" s="129" t="s">
        <v>37</v>
      </c>
      <c r="B185" s="284">
        <f t="shared" ref="B185:B193" si="33">D159</f>
        <v>0</v>
      </c>
      <c r="C185" s="285" t="str">
        <f>C164</f>
        <v>(6)</v>
      </c>
      <c r="D185" s="59" t="s">
        <v>22</v>
      </c>
      <c r="E185" s="31">
        <f t="shared" ref="E185:E204" si="34">G12</f>
        <v>0</v>
      </c>
      <c r="F185" s="60">
        <f t="shared" ref="F185:F204" si="35">G33</f>
        <v>0</v>
      </c>
      <c r="G185" s="60">
        <f t="shared" ref="G185:G204" si="36">G96</f>
        <v>0</v>
      </c>
      <c r="H185" s="60">
        <f t="shared" ref="H185:H204" si="37">G54</f>
        <v>0</v>
      </c>
      <c r="I185" s="61">
        <f t="shared" ref="I185:I204" si="38">G117</f>
        <v>0</v>
      </c>
      <c r="J185" s="67">
        <f>H185+I185</f>
        <v>0</v>
      </c>
      <c r="K185" s="31">
        <f t="shared" ref="K185:K204" si="39">SUM(E185:I185)</f>
        <v>0</v>
      </c>
    </row>
    <row r="186" spans="1:11" ht="21.65" customHeight="1" x14ac:dyDescent="0.55000000000000004">
      <c r="A186" s="130" t="s">
        <v>39</v>
      </c>
      <c r="B186" s="282">
        <f t="shared" si="33"/>
        <v>0</v>
      </c>
      <c r="C186" s="283" t="str">
        <f>C165</f>
        <v>(7)</v>
      </c>
      <c r="D186" s="10" t="s">
        <v>22</v>
      </c>
      <c r="E186" s="13">
        <f t="shared" si="34"/>
        <v>0</v>
      </c>
      <c r="F186" s="14">
        <f t="shared" si="35"/>
        <v>0</v>
      </c>
      <c r="G186" s="14">
        <f t="shared" si="36"/>
        <v>0</v>
      </c>
      <c r="H186" s="14">
        <f t="shared" si="37"/>
        <v>0</v>
      </c>
      <c r="I186" s="15">
        <f t="shared" si="38"/>
        <v>0</v>
      </c>
      <c r="J186" s="67">
        <f t="shared" ref="J186:J194" si="40">H186+I186</f>
        <v>0</v>
      </c>
      <c r="K186" s="13">
        <f t="shared" si="39"/>
        <v>0</v>
      </c>
    </row>
    <row r="187" spans="1:11" ht="21.65" customHeight="1" x14ac:dyDescent="0.55000000000000004">
      <c r="A187" s="130" t="s">
        <v>41</v>
      </c>
      <c r="B187" s="284">
        <f t="shared" si="33"/>
        <v>0</v>
      </c>
      <c r="C187" s="285" t="str">
        <f t="shared" ref="C187:C189" si="41">C166</f>
        <v>(8)</v>
      </c>
      <c r="D187" s="10" t="s">
        <v>22</v>
      </c>
      <c r="E187" s="13">
        <f t="shared" si="34"/>
        <v>0</v>
      </c>
      <c r="F187" s="14">
        <f t="shared" si="35"/>
        <v>0</v>
      </c>
      <c r="G187" s="14">
        <f t="shared" si="36"/>
        <v>0</v>
      </c>
      <c r="H187" s="14">
        <f t="shared" si="37"/>
        <v>0</v>
      </c>
      <c r="I187" s="15">
        <f t="shared" si="38"/>
        <v>0</v>
      </c>
      <c r="J187" s="67">
        <f t="shared" si="40"/>
        <v>0</v>
      </c>
      <c r="K187" s="13">
        <f t="shared" si="39"/>
        <v>0</v>
      </c>
    </row>
    <row r="188" spans="1:11" ht="21.65" customHeight="1" x14ac:dyDescent="0.55000000000000004">
      <c r="A188" s="130" t="s">
        <v>43</v>
      </c>
      <c r="B188" s="282">
        <f t="shared" si="33"/>
        <v>0</v>
      </c>
      <c r="C188" s="283" t="str">
        <f t="shared" si="41"/>
        <v>(9)</v>
      </c>
      <c r="D188" s="10" t="s">
        <v>22</v>
      </c>
      <c r="E188" s="13">
        <f t="shared" si="34"/>
        <v>0</v>
      </c>
      <c r="F188" s="14">
        <f t="shared" si="35"/>
        <v>0</v>
      </c>
      <c r="G188" s="14">
        <f t="shared" si="36"/>
        <v>0</v>
      </c>
      <c r="H188" s="14">
        <f t="shared" si="37"/>
        <v>0</v>
      </c>
      <c r="I188" s="15">
        <f t="shared" si="38"/>
        <v>0</v>
      </c>
      <c r="J188" s="67">
        <f t="shared" si="40"/>
        <v>0</v>
      </c>
      <c r="K188" s="13">
        <f t="shared" si="39"/>
        <v>0</v>
      </c>
    </row>
    <row r="189" spans="1:11" ht="21.65" customHeight="1" x14ac:dyDescent="0.55000000000000004">
      <c r="A189" s="130" t="s">
        <v>44</v>
      </c>
      <c r="B189" s="284">
        <f t="shared" si="33"/>
        <v>0</v>
      </c>
      <c r="C189" s="285" t="str">
        <f t="shared" si="41"/>
        <v>(10)</v>
      </c>
      <c r="D189" s="10" t="s">
        <v>22</v>
      </c>
      <c r="E189" s="13">
        <f t="shared" si="34"/>
        <v>0</v>
      </c>
      <c r="F189" s="14">
        <f t="shared" si="35"/>
        <v>0</v>
      </c>
      <c r="G189" s="14">
        <f t="shared" si="36"/>
        <v>0</v>
      </c>
      <c r="H189" s="14">
        <f t="shared" si="37"/>
        <v>0</v>
      </c>
      <c r="I189" s="15">
        <f t="shared" si="38"/>
        <v>0</v>
      </c>
      <c r="J189" s="67">
        <f t="shared" si="40"/>
        <v>0</v>
      </c>
      <c r="K189" s="13">
        <f t="shared" si="39"/>
        <v>0</v>
      </c>
    </row>
    <row r="190" spans="1:11" ht="21.65" customHeight="1" x14ac:dyDescent="0.55000000000000004">
      <c r="A190" s="130" t="s">
        <v>45</v>
      </c>
      <c r="B190" s="282">
        <f t="shared" si="33"/>
        <v>0</v>
      </c>
      <c r="C190" s="283">
        <f t="shared" ref="C190:C194" si="42">C179</f>
        <v>0</v>
      </c>
      <c r="D190" s="10" t="s">
        <v>22</v>
      </c>
      <c r="E190" s="13">
        <f t="shared" si="34"/>
        <v>0</v>
      </c>
      <c r="F190" s="14">
        <f t="shared" si="35"/>
        <v>0</v>
      </c>
      <c r="G190" s="14">
        <f t="shared" si="36"/>
        <v>0</v>
      </c>
      <c r="H190" s="14">
        <f t="shared" si="37"/>
        <v>0</v>
      </c>
      <c r="I190" s="15">
        <f t="shared" si="38"/>
        <v>0</v>
      </c>
      <c r="J190" s="67">
        <f t="shared" si="40"/>
        <v>0</v>
      </c>
      <c r="K190" s="13">
        <f t="shared" si="39"/>
        <v>0</v>
      </c>
    </row>
    <row r="191" spans="1:11" ht="21.65" customHeight="1" x14ac:dyDescent="0.55000000000000004">
      <c r="A191" s="130" t="s">
        <v>46</v>
      </c>
      <c r="B191" s="284">
        <f t="shared" si="33"/>
        <v>0</v>
      </c>
      <c r="C191" s="285">
        <f t="shared" si="42"/>
        <v>0</v>
      </c>
      <c r="D191" s="10" t="s">
        <v>22</v>
      </c>
      <c r="E191" s="13">
        <f t="shared" si="34"/>
        <v>0</v>
      </c>
      <c r="F191" s="14">
        <f t="shared" si="35"/>
        <v>0</v>
      </c>
      <c r="G191" s="14">
        <f t="shared" si="36"/>
        <v>0</v>
      </c>
      <c r="H191" s="14">
        <f t="shared" si="37"/>
        <v>0</v>
      </c>
      <c r="I191" s="15">
        <f t="shared" si="38"/>
        <v>0</v>
      </c>
      <c r="J191" s="67">
        <f t="shared" si="40"/>
        <v>0</v>
      </c>
      <c r="K191" s="13">
        <f t="shared" si="39"/>
        <v>0</v>
      </c>
    </row>
    <row r="192" spans="1:11" ht="21.65" customHeight="1" x14ac:dyDescent="0.55000000000000004">
      <c r="A192" s="130" t="s">
        <v>47</v>
      </c>
      <c r="B192" s="282">
        <f t="shared" si="33"/>
        <v>0</v>
      </c>
      <c r="C192" s="283">
        <f t="shared" si="42"/>
        <v>0</v>
      </c>
      <c r="D192" s="10" t="s">
        <v>22</v>
      </c>
      <c r="E192" s="13">
        <f t="shared" si="34"/>
        <v>0</v>
      </c>
      <c r="F192" s="14">
        <f t="shared" si="35"/>
        <v>0</v>
      </c>
      <c r="G192" s="14">
        <f t="shared" si="36"/>
        <v>0</v>
      </c>
      <c r="H192" s="14">
        <f t="shared" si="37"/>
        <v>0</v>
      </c>
      <c r="I192" s="15">
        <f t="shared" si="38"/>
        <v>0</v>
      </c>
      <c r="J192" s="67">
        <f t="shared" si="40"/>
        <v>0</v>
      </c>
      <c r="K192" s="13">
        <f t="shared" si="39"/>
        <v>0</v>
      </c>
    </row>
    <row r="193" spans="1:11" ht="21.65" customHeight="1" x14ac:dyDescent="0.55000000000000004">
      <c r="A193" s="130" t="s">
        <v>48</v>
      </c>
      <c r="B193" s="284">
        <f t="shared" si="33"/>
        <v>0</v>
      </c>
      <c r="C193" s="285">
        <f t="shared" si="42"/>
        <v>0</v>
      </c>
      <c r="D193" s="10" t="s">
        <v>22</v>
      </c>
      <c r="E193" s="13">
        <f t="shared" si="34"/>
        <v>0</v>
      </c>
      <c r="F193" s="14">
        <f t="shared" si="35"/>
        <v>0</v>
      </c>
      <c r="G193" s="14">
        <f t="shared" si="36"/>
        <v>0</v>
      </c>
      <c r="H193" s="14">
        <f t="shared" si="37"/>
        <v>0</v>
      </c>
      <c r="I193" s="15">
        <f t="shared" si="38"/>
        <v>0</v>
      </c>
      <c r="J193" s="67">
        <f t="shared" si="40"/>
        <v>0</v>
      </c>
      <c r="K193" s="13">
        <f t="shared" si="39"/>
        <v>0</v>
      </c>
    </row>
    <row r="194" spans="1:11" ht="21.65" customHeight="1" thickBot="1" x14ac:dyDescent="0.6">
      <c r="A194" s="130" t="s">
        <v>49</v>
      </c>
      <c r="B194" s="284">
        <f t="shared" ref="B194" si="43">D168</f>
        <v>0</v>
      </c>
      <c r="C194" s="285">
        <f t="shared" si="42"/>
        <v>0</v>
      </c>
      <c r="D194" s="10" t="s">
        <v>22</v>
      </c>
      <c r="E194" s="13">
        <f t="shared" si="34"/>
        <v>0</v>
      </c>
      <c r="F194" s="14">
        <f t="shared" si="35"/>
        <v>0</v>
      </c>
      <c r="G194" s="30">
        <f t="shared" si="36"/>
        <v>0</v>
      </c>
      <c r="H194" s="14">
        <f t="shared" si="37"/>
        <v>0</v>
      </c>
      <c r="I194" s="15">
        <f t="shared" si="38"/>
        <v>0</v>
      </c>
      <c r="J194" s="67">
        <f t="shared" si="40"/>
        <v>0</v>
      </c>
      <c r="K194" s="13">
        <f t="shared" si="39"/>
        <v>0</v>
      </c>
    </row>
    <row r="195" spans="1:11" ht="21.65" hidden="1" customHeight="1" outlineLevel="1" x14ac:dyDescent="0.55000000000000004">
      <c r="A195" s="130" t="s">
        <v>68</v>
      </c>
      <c r="B195" s="284">
        <f t="shared" ref="B195:B203" si="44">D169</f>
        <v>0</v>
      </c>
      <c r="C195" s="285" t="str">
        <f>C174</f>
        <v>(16)</v>
      </c>
      <c r="D195" s="10" t="s">
        <v>22</v>
      </c>
      <c r="E195" s="31">
        <f t="shared" si="34"/>
        <v>0</v>
      </c>
      <c r="F195" s="60">
        <f t="shared" si="35"/>
        <v>0</v>
      </c>
      <c r="G195" s="60">
        <f t="shared" si="36"/>
        <v>0</v>
      </c>
      <c r="H195" s="60">
        <f t="shared" si="37"/>
        <v>0</v>
      </c>
      <c r="I195" s="61">
        <f t="shared" si="38"/>
        <v>0</v>
      </c>
      <c r="J195" s="67">
        <f>H195+I195</f>
        <v>0</v>
      </c>
      <c r="K195" s="13">
        <f>SUM(E195:I195)</f>
        <v>0</v>
      </c>
    </row>
    <row r="196" spans="1:11" ht="21.65" hidden="1" customHeight="1" outlineLevel="1" x14ac:dyDescent="0.55000000000000004">
      <c r="A196" s="130" t="s">
        <v>69</v>
      </c>
      <c r="B196" s="282">
        <f t="shared" si="44"/>
        <v>0</v>
      </c>
      <c r="C196" s="283" t="str">
        <f>C175</f>
        <v>(17)</v>
      </c>
      <c r="D196" s="10" t="s">
        <v>22</v>
      </c>
      <c r="E196" s="13">
        <f t="shared" si="34"/>
        <v>0</v>
      </c>
      <c r="F196" s="14">
        <f t="shared" si="35"/>
        <v>0</v>
      </c>
      <c r="G196" s="14">
        <f t="shared" si="36"/>
        <v>0</v>
      </c>
      <c r="H196" s="14">
        <f t="shared" si="37"/>
        <v>0</v>
      </c>
      <c r="I196" s="15">
        <f t="shared" si="38"/>
        <v>0</v>
      </c>
      <c r="J196" s="67">
        <f t="shared" ref="J196:J204" si="45">H196+I196</f>
        <v>0</v>
      </c>
      <c r="K196" s="13">
        <f t="shared" si="39"/>
        <v>0</v>
      </c>
    </row>
    <row r="197" spans="1:11" ht="21.65" hidden="1" customHeight="1" outlineLevel="1" x14ac:dyDescent="0.55000000000000004">
      <c r="A197" s="130" t="s">
        <v>70</v>
      </c>
      <c r="B197" s="284">
        <f t="shared" si="44"/>
        <v>0</v>
      </c>
      <c r="C197" s="285" t="str">
        <f t="shared" ref="C197:C199" si="46">C176</f>
        <v>(18)</v>
      </c>
      <c r="D197" s="10" t="s">
        <v>22</v>
      </c>
      <c r="E197" s="13">
        <f t="shared" si="34"/>
        <v>0</v>
      </c>
      <c r="F197" s="14">
        <f t="shared" si="35"/>
        <v>0</v>
      </c>
      <c r="G197" s="14">
        <f t="shared" si="36"/>
        <v>0</v>
      </c>
      <c r="H197" s="14">
        <f t="shared" si="37"/>
        <v>0</v>
      </c>
      <c r="I197" s="15">
        <f t="shared" si="38"/>
        <v>0</v>
      </c>
      <c r="J197" s="67">
        <f t="shared" si="45"/>
        <v>0</v>
      </c>
      <c r="K197" s="13">
        <f t="shared" si="39"/>
        <v>0</v>
      </c>
    </row>
    <row r="198" spans="1:11" ht="21.65" hidden="1" customHeight="1" outlineLevel="1" x14ac:dyDescent="0.55000000000000004">
      <c r="A198" s="130" t="s">
        <v>71</v>
      </c>
      <c r="B198" s="282">
        <f t="shared" si="44"/>
        <v>0</v>
      </c>
      <c r="C198" s="283" t="str">
        <f t="shared" si="46"/>
        <v>(19)</v>
      </c>
      <c r="D198" s="10" t="s">
        <v>22</v>
      </c>
      <c r="E198" s="13">
        <f t="shared" si="34"/>
        <v>0</v>
      </c>
      <c r="F198" s="14">
        <f t="shared" si="35"/>
        <v>0</v>
      </c>
      <c r="G198" s="14">
        <f t="shared" si="36"/>
        <v>0</v>
      </c>
      <c r="H198" s="14">
        <f t="shared" si="37"/>
        <v>0</v>
      </c>
      <c r="I198" s="15">
        <f t="shared" si="38"/>
        <v>0</v>
      </c>
      <c r="J198" s="67">
        <f t="shared" si="45"/>
        <v>0</v>
      </c>
      <c r="K198" s="13">
        <f t="shared" si="39"/>
        <v>0</v>
      </c>
    </row>
    <row r="199" spans="1:11" ht="21.65" hidden="1" customHeight="1" outlineLevel="1" x14ac:dyDescent="0.55000000000000004">
      <c r="A199" s="130" t="s">
        <v>72</v>
      </c>
      <c r="B199" s="284">
        <f t="shared" si="44"/>
        <v>0</v>
      </c>
      <c r="C199" s="285" t="str">
        <f t="shared" si="46"/>
        <v>(20)</v>
      </c>
      <c r="D199" s="10" t="s">
        <v>22</v>
      </c>
      <c r="E199" s="13">
        <f t="shared" si="34"/>
        <v>0</v>
      </c>
      <c r="F199" s="14">
        <f t="shared" si="35"/>
        <v>0</v>
      </c>
      <c r="G199" s="14">
        <f t="shared" si="36"/>
        <v>0</v>
      </c>
      <c r="H199" s="14">
        <f t="shared" si="37"/>
        <v>0</v>
      </c>
      <c r="I199" s="15">
        <f t="shared" si="38"/>
        <v>0</v>
      </c>
      <c r="J199" s="67">
        <f t="shared" si="45"/>
        <v>0</v>
      </c>
      <c r="K199" s="13">
        <f t="shared" si="39"/>
        <v>0</v>
      </c>
    </row>
    <row r="200" spans="1:11" ht="21.65" hidden="1" customHeight="1" outlineLevel="1" x14ac:dyDescent="0.55000000000000004">
      <c r="A200" s="130" t="s">
        <v>73</v>
      </c>
      <c r="B200" s="282">
        <f t="shared" si="44"/>
        <v>0</v>
      </c>
      <c r="C200" s="283" t="str">
        <f t="shared" ref="C200:C204" si="47">C189</f>
        <v>(10)</v>
      </c>
      <c r="D200" s="10" t="s">
        <v>22</v>
      </c>
      <c r="E200" s="13">
        <f t="shared" si="34"/>
        <v>0</v>
      </c>
      <c r="F200" s="14">
        <f t="shared" si="35"/>
        <v>0</v>
      </c>
      <c r="G200" s="14">
        <f t="shared" si="36"/>
        <v>0</v>
      </c>
      <c r="H200" s="14">
        <f t="shared" si="37"/>
        <v>0</v>
      </c>
      <c r="I200" s="15">
        <f t="shared" si="38"/>
        <v>0</v>
      </c>
      <c r="J200" s="67">
        <f t="shared" si="45"/>
        <v>0</v>
      </c>
      <c r="K200" s="13">
        <f t="shared" si="39"/>
        <v>0</v>
      </c>
    </row>
    <row r="201" spans="1:11" ht="21.65" hidden="1" customHeight="1" outlineLevel="1" x14ac:dyDescent="0.55000000000000004">
      <c r="A201" s="130" t="s">
        <v>74</v>
      </c>
      <c r="B201" s="284">
        <f t="shared" si="44"/>
        <v>0</v>
      </c>
      <c r="C201" s="285">
        <f t="shared" si="47"/>
        <v>0</v>
      </c>
      <c r="D201" s="10" t="s">
        <v>22</v>
      </c>
      <c r="E201" s="13">
        <f t="shared" si="34"/>
        <v>0</v>
      </c>
      <c r="F201" s="14">
        <f t="shared" si="35"/>
        <v>0</v>
      </c>
      <c r="G201" s="14">
        <f t="shared" si="36"/>
        <v>0</v>
      </c>
      <c r="H201" s="14">
        <f t="shared" si="37"/>
        <v>0</v>
      </c>
      <c r="I201" s="15">
        <f t="shared" si="38"/>
        <v>0</v>
      </c>
      <c r="J201" s="67">
        <f t="shared" si="45"/>
        <v>0</v>
      </c>
      <c r="K201" s="13">
        <f t="shared" si="39"/>
        <v>0</v>
      </c>
    </row>
    <row r="202" spans="1:11" ht="21.65" hidden="1" customHeight="1" outlineLevel="1" x14ac:dyDescent="0.55000000000000004">
      <c r="A202" s="130" t="s">
        <v>75</v>
      </c>
      <c r="B202" s="282">
        <f t="shared" si="44"/>
        <v>0</v>
      </c>
      <c r="C202" s="283">
        <f t="shared" si="47"/>
        <v>0</v>
      </c>
      <c r="D202" s="10" t="s">
        <v>22</v>
      </c>
      <c r="E202" s="13">
        <f t="shared" si="34"/>
        <v>0</v>
      </c>
      <c r="F202" s="14">
        <f t="shared" si="35"/>
        <v>0</v>
      </c>
      <c r="G202" s="14">
        <f t="shared" si="36"/>
        <v>0</v>
      </c>
      <c r="H202" s="14">
        <f t="shared" si="37"/>
        <v>0</v>
      </c>
      <c r="I202" s="15">
        <f t="shared" si="38"/>
        <v>0</v>
      </c>
      <c r="J202" s="67">
        <f t="shared" si="45"/>
        <v>0</v>
      </c>
      <c r="K202" s="13">
        <f t="shared" si="39"/>
        <v>0</v>
      </c>
    </row>
    <row r="203" spans="1:11" ht="21.65" hidden="1" customHeight="1" outlineLevel="1" x14ac:dyDescent="0.55000000000000004">
      <c r="A203" s="130" t="s">
        <v>76</v>
      </c>
      <c r="B203" s="284">
        <f t="shared" si="44"/>
        <v>0</v>
      </c>
      <c r="C203" s="285">
        <f t="shared" si="47"/>
        <v>0</v>
      </c>
      <c r="D203" s="10" t="s">
        <v>22</v>
      </c>
      <c r="E203" s="13">
        <f t="shared" si="34"/>
        <v>0</v>
      </c>
      <c r="F203" s="14">
        <f t="shared" si="35"/>
        <v>0</v>
      </c>
      <c r="G203" s="14">
        <f t="shared" si="36"/>
        <v>0</v>
      </c>
      <c r="H203" s="14">
        <f t="shared" si="37"/>
        <v>0</v>
      </c>
      <c r="I203" s="15">
        <f t="shared" si="38"/>
        <v>0</v>
      </c>
      <c r="J203" s="67">
        <f t="shared" si="45"/>
        <v>0</v>
      </c>
      <c r="K203" s="13">
        <f t="shared" si="39"/>
        <v>0</v>
      </c>
    </row>
    <row r="204" spans="1:11" ht="21.65" hidden="1" customHeight="1" outlineLevel="1" thickBot="1" x14ac:dyDescent="0.6">
      <c r="A204" s="131" t="s">
        <v>77</v>
      </c>
      <c r="B204" s="284">
        <f t="shared" ref="B204" si="48">D178</f>
        <v>0</v>
      </c>
      <c r="C204" s="285">
        <f t="shared" si="47"/>
        <v>0</v>
      </c>
      <c r="D204" s="11" t="s">
        <v>22</v>
      </c>
      <c r="E204" s="13">
        <f t="shared" si="34"/>
        <v>0</v>
      </c>
      <c r="F204" s="14">
        <f t="shared" si="35"/>
        <v>0</v>
      </c>
      <c r="G204" s="30">
        <f t="shared" si="36"/>
        <v>0</v>
      </c>
      <c r="H204" s="14">
        <f t="shared" si="37"/>
        <v>0</v>
      </c>
      <c r="I204" s="15">
        <f t="shared" si="38"/>
        <v>0</v>
      </c>
      <c r="J204" s="67">
        <f t="shared" si="45"/>
        <v>0</v>
      </c>
      <c r="K204" s="17">
        <f t="shared" si="39"/>
        <v>0</v>
      </c>
    </row>
    <row r="205" spans="1:11" ht="21.65" customHeight="1" collapsed="1" thickTop="1" x14ac:dyDescent="0.55000000000000004">
      <c r="A205" s="196" t="s">
        <v>21</v>
      </c>
      <c r="B205" s="197"/>
      <c r="C205" s="198"/>
      <c r="D205" s="133" t="s">
        <v>22</v>
      </c>
      <c r="E205" s="62">
        <f>SUM(E185:E204)</f>
        <v>0</v>
      </c>
      <c r="F205" s="62">
        <f t="shared" ref="F205:J205" si="49">SUM(F185:F204)</f>
        <v>0</v>
      </c>
      <c r="G205" s="62">
        <f t="shared" si="49"/>
        <v>0</v>
      </c>
      <c r="H205" s="62">
        <f t="shared" si="49"/>
        <v>0</v>
      </c>
      <c r="I205" s="62">
        <f t="shared" si="49"/>
        <v>0</v>
      </c>
      <c r="J205" s="62">
        <f t="shared" si="49"/>
        <v>0</v>
      </c>
      <c r="K205" s="21">
        <f>SUM(K185:K204)</f>
        <v>0</v>
      </c>
    </row>
    <row r="206" spans="1:11" ht="21.65" customHeight="1" thickBot="1" x14ac:dyDescent="0.6">
      <c r="A206" s="193" t="s">
        <v>23</v>
      </c>
      <c r="B206" s="194"/>
      <c r="C206" s="195"/>
      <c r="D206" s="11" t="s">
        <v>22</v>
      </c>
      <c r="E206" s="22">
        <f>E205*K181</f>
        <v>0</v>
      </c>
      <c r="F206" s="18">
        <f>F205*K181</f>
        <v>0</v>
      </c>
      <c r="G206" s="18">
        <f>G205*K181</f>
        <v>0</v>
      </c>
      <c r="H206" s="63">
        <f>H205*K181</f>
        <v>0</v>
      </c>
      <c r="I206" s="64">
        <f>I205*K181</f>
        <v>0</v>
      </c>
      <c r="J206" s="68">
        <f>H206+I206</f>
        <v>0</v>
      </c>
      <c r="K206" s="17">
        <f>K205*K181</f>
        <v>0</v>
      </c>
    </row>
    <row r="207" spans="1:11" ht="21.65" customHeight="1" thickTop="1" x14ac:dyDescent="0.55000000000000004">
      <c r="A207" s="184" t="s">
        <v>25</v>
      </c>
      <c r="B207" s="185"/>
      <c r="C207" s="186"/>
      <c r="D207" s="12" t="s">
        <v>22</v>
      </c>
      <c r="E207" s="229"/>
      <c r="F207" s="230"/>
      <c r="G207" s="230"/>
      <c r="H207" s="230"/>
      <c r="I207" s="230"/>
      <c r="J207" s="231"/>
      <c r="K207" s="20">
        <f>ROUNDDOWN(K206/1,0)</f>
        <v>0</v>
      </c>
    </row>
    <row r="208" spans="1:11" ht="21.65" customHeight="1" x14ac:dyDescent="0.55000000000000004">
      <c r="A208" s="187"/>
      <c r="B208" s="188"/>
      <c r="C208" s="189"/>
      <c r="D208" s="59" t="s">
        <v>59</v>
      </c>
      <c r="E208" s="199"/>
      <c r="F208" s="200"/>
      <c r="G208" s="200"/>
      <c r="H208" s="200"/>
      <c r="I208" s="200"/>
      <c r="J208" s="201"/>
      <c r="K208" s="111">
        <f>ROUNDDOWN(K207/2,0)</f>
        <v>0</v>
      </c>
    </row>
    <row r="209" spans="1:11" ht="21.65" customHeight="1" x14ac:dyDescent="0.55000000000000004">
      <c r="A209" s="190"/>
      <c r="B209" s="191"/>
      <c r="C209" s="192"/>
      <c r="D209" s="10" t="s">
        <v>24</v>
      </c>
      <c r="E209" s="199"/>
      <c r="F209" s="200"/>
      <c r="G209" s="200"/>
      <c r="H209" s="200"/>
      <c r="I209" s="200"/>
      <c r="J209" s="201"/>
      <c r="K209" s="100"/>
    </row>
    <row r="210" spans="1:11" ht="21.65" customHeight="1" x14ac:dyDescent="0.55000000000000004">
      <c r="A210" s="182" t="s">
        <v>64</v>
      </c>
      <c r="B210" s="182"/>
      <c r="C210" s="182"/>
      <c r="D210" s="183"/>
      <c r="E210" s="179"/>
      <c r="F210" s="180"/>
      <c r="G210" s="180"/>
      <c r="H210" s="180"/>
      <c r="I210" s="180"/>
      <c r="J210" s="181"/>
      <c r="K210" s="118">
        <f>TRUNC(MIN(K208,K209))</f>
        <v>0</v>
      </c>
    </row>
    <row r="214" spans="1:11" x14ac:dyDescent="0.55000000000000004">
      <c r="A214" s="221" t="s">
        <v>65</v>
      </c>
      <c r="B214" s="221"/>
    </row>
    <row r="215" spans="1:11" x14ac:dyDescent="0.55000000000000004">
      <c r="A215" s="222"/>
      <c r="B215" s="222"/>
    </row>
    <row r="216" spans="1:11" ht="55.75" customHeight="1" thickBot="1" x14ac:dyDescent="0.6">
      <c r="A216" s="218" t="s">
        <v>0</v>
      </c>
      <c r="B216" s="218"/>
      <c r="C216" s="219"/>
      <c r="D216" s="219"/>
      <c r="E216" s="9" t="s">
        <v>33</v>
      </c>
      <c r="F216" s="120" t="s">
        <v>34</v>
      </c>
      <c r="G216" s="120" t="s">
        <v>35</v>
      </c>
    </row>
    <row r="217" spans="1:11" ht="36" customHeight="1" x14ac:dyDescent="0.55000000000000004">
      <c r="A217" s="216" t="s">
        <v>30</v>
      </c>
      <c r="B217" s="216"/>
      <c r="C217" s="217"/>
      <c r="D217" s="217"/>
      <c r="E217" s="55">
        <f>E205</f>
        <v>0</v>
      </c>
      <c r="F217" s="56">
        <f>E206</f>
        <v>0</v>
      </c>
      <c r="G217" s="56">
        <f>ROUNDDOWN(F217/2,0)</f>
        <v>0</v>
      </c>
    </row>
    <row r="218" spans="1:11" ht="36" customHeight="1" x14ac:dyDescent="0.55000000000000004">
      <c r="A218" s="220" t="s">
        <v>31</v>
      </c>
      <c r="B218" s="220"/>
      <c r="C218" s="204" t="s">
        <v>2</v>
      </c>
      <c r="D218" s="205"/>
      <c r="E218" s="16">
        <f>F205</f>
        <v>0</v>
      </c>
      <c r="F218" s="14">
        <f>F206</f>
        <v>0</v>
      </c>
      <c r="G218" s="14">
        <f>ROUNDDOWN(F218/2,0)</f>
        <v>0</v>
      </c>
    </row>
    <row r="219" spans="1:11" ht="36" customHeight="1" x14ac:dyDescent="0.55000000000000004">
      <c r="A219" s="220"/>
      <c r="B219" s="220"/>
      <c r="C219" s="204" t="s">
        <v>3</v>
      </c>
      <c r="D219" s="205"/>
      <c r="E219" s="16">
        <f>G205</f>
        <v>0</v>
      </c>
      <c r="F219" s="14">
        <f>G206</f>
        <v>0</v>
      </c>
      <c r="G219" s="14">
        <f>ROUNDDOWN(F219/2,0)</f>
        <v>0</v>
      </c>
    </row>
    <row r="220" spans="1:11" ht="36" customHeight="1" thickBot="1" x14ac:dyDescent="0.6">
      <c r="A220" s="218" t="s">
        <v>32</v>
      </c>
      <c r="B220" s="218"/>
      <c r="C220" s="219"/>
      <c r="D220" s="219"/>
      <c r="E220" s="19">
        <f>H205+I205</f>
        <v>0</v>
      </c>
      <c r="F220" s="18">
        <f>H206+I206</f>
        <v>0</v>
      </c>
      <c r="G220" s="14">
        <f t="shared" ref="G220" si="50">ROUNDDOWN(F220/2,0)</f>
        <v>0</v>
      </c>
    </row>
    <row r="221" spans="1:11" ht="36" customHeight="1" x14ac:dyDescent="0.55000000000000004">
      <c r="A221" s="202" t="s">
        <v>29</v>
      </c>
      <c r="B221" s="202"/>
      <c r="C221" s="203"/>
      <c r="D221" s="203"/>
      <c r="E221" s="55">
        <f>SUM(E217:E220)</f>
        <v>0</v>
      </c>
      <c r="F221" s="56">
        <f>SUM(F217:F220)</f>
        <v>0</v>
      </c>
      <c r="G221" s="56">
        <f>TRUNC(MIN(K208,K209))</f>
        <v>0</v>
      </c>
    </row>
    <row r="222" spans="1:11" ht="21.65" customHeight="1" x14ac:dyDescent="0.55000000000000004"/>
    <row r="223" spans="1:11" ht="21.65" customHeight="1" x14ac:dyDescent="0.55000000000000004"/>
    <row r="224" spans="1:11" ht="21.65" customHeight="1" x14ac:dyDescent="0.55000000000000004"/>
    <row r="225" ht="21.65" customHeight="1" x14ac:dyDescent="0.55000000000000004"/>
    <row r="226" ht="21.65" customHeight="1" x14ac:dyDescent="0.55000000000000004"/>
    <row r="227" ht="21.65" customHeight="1" x14ac:dyDescent="0.55000000000000004"/>
    <row r="228" ht="21.65" customHeight="1" x14ac:dyDescent="0.55000000000000004"/>
  </sheetData>
  <mergeCells count="76">
    <mergeCell ref="A220:D220"/>
    <mergeCell ref="A221:D221"/>
    <mergeCell ref="A210:D210"/>
    <mergeCell ref="E210:J210"/>
    <mergeCell ref="A214:B215"/>
    <mergeCell ref="A216:D216"/>
    <mergeCell ref="A217:D217"/>
    <mergeCell ref="A218:B219"/>
    <mergeCell ref="C218:D218"/>
    <mergeCell ref="C219:D219"/>
    <mergeCell ref="A205:C205"/>
    <mergeCell ref="A206:C206"/>
    <mergeCell ref="A207:C209"/>
    <mergeCell ref="E207:J207"/>
    <mergeCell ref="E208:J208"/>
    <mergeCell ref="E209:J209"/>
    <mergeCell ref="B204:C204"/>
    <mergeCell ref="B193:C193"/>
    <mergeCell ref="B194:C194"/>
    <mergeCell ref="B195:C195"/>
    <mergeCell ref="B196:C196"/>
    <mergeCell ref="B197:C197"/>
    <mergeCell ref="B198:C198"/>
    <mergeCell ref="B199:C199"/>
    <mergeCell ref="B200:C200"/>
    <mergeCell ref="B201:C201"/>
    <mergeCell ref="B202:C202"/>
    <mergeCell ref="B203:C203"/>
    <mergeCell ref="B192:C192"/>
    <mergeCell ref="G183:G184"/>
    <mergeCell ref="H183:J183"/>
    <mergeCell ref="K183:K184"/>
    <mergeCell ref="K179:K180"/>
    <mergeCell ref="B185:C185"/>
    <mergeCell ref="B186:C186"/>
    <mergeCell ref="B187:C187"/>
    <mergeCell ref="B188:C188"/>
    <mergeCell ref="B189:C189"/>
    <mergeCell ref="B190:C190"/>
    <mergeCell ref="B191:C191"/>
    <mergeCell ref="C116:D116"/>
    <mergeCell ref="B117:B137"/>
    <mergeCell ref="F117:F136"/>
    <mergeCell ref="C137:D137"/>
    <mergeCell ref="B138:B158"/>
    <mergeCell ref="E138:E157"/>
    <mergeCell ref="F138:F157"/>
    <mergeCell ref="E75:E94"/>
    <mergeCell ref="F75:F94"/>
    <mergeCell ref="C95:D95"/>
    <mergeCell ref="A183:A184"/>
    <mergeCell ref="B183:C184"/>
    <mergeCell ref="D183:D184"/>
    <mergeCell ref="E183:E184"/>
    <mergeCell ref="F183:F184"/>
    <mergeCell ref="C158:D158"/>
    <mergeCell ref="A159:B178"/>
    <mergeCell ref="E159:E178"/>
    <mergeCell ref="F159:F178"/>
    <mergeCell ref="A181:B182"/>
    <mergeCell ref="A96:A158"/>
    <mergeCell ref="B96:B116"/>
    <mergeCell ref="F96:F115"/>
    <mergeCell ref="A4:B4"/>
    <mergeCell ref="A7:B7"/>
    <mergeCell ref="C7:H7"/>
    <mergeCell ref="A8:B8"/>
    <mergeCell ref="C8:H8"/>
    <mergeCell ref="A12:A95"/>
    <mergeCell ref="B12:B32"/>
    <mergeCell ref="C32:D32"/>
    <mergeCell ref="B33:B53"/>
    <mergeCell ref="C53:D53"/>
    <mergeCell ref="B54:B74"/>
    <mergeCell ref="C74:D74"/>
    <mergeCell ref="B75:B95"/>
  </mergeCells>
  <phoneticPr fontId="2"/>
  <pageMargins left="0.7" right="0.7" top="0.75" bottom="0.75" header="0.3" footer="0.3"/>
  <pageSetup paperSize="9" orientation="portrait" r:id="rId1"/>
  <ignoredErrors>
    <ignoredError sqref="C159:C168 C117:D147 C12:D19 C22 C21 C24:D116 C23 C2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E0785-37CF-41C5-A847-8FB708851721}">
  <sheetPr>
    <tabColor theme="9" tint="0.39997558519241921"/>
  </sheetPr>
  <dimension ref="A1:E121"/>
  <sheetViews>
    <sheetView zoomScaleNormal="100" workbookViewId="0">
      <selection activeCell="E10" sqref="E10"/>
    </sheetView>
  </sheetViews>
  <sheetFormatPr defaultColWidth="8.83203125" defaultRowHeight="18.899999999999999" customHeight="1" outlineLevelRow="1" x14ac:dyDescent="0.55000000000000004"/>
  <cols>
    <col min="1" max="4" width="21" style="134" customWidth="1"/>
    <col min="5" max="5" width="20.6640625" style="134" customWidth="1"/>
    <col min="6" max="16384" width="8.83203125" style="134"/>
  </cols>
  <sheetData>
    <row r="1" spans="1:5" ht="18.899999999999999" customHeight="1" x14ac:dyDescent="0.55000000000000004">
      <c r="A1" s="160" t="s">
        <v>78</v>
      </c>
    </row>
    <row r="2" spans="1:5" ht="45.65" customHeight="1" x14ac:dyDescent="0.55000000000000004"/>
    <row r="3" spans="1:5" ht="18.899999999999999" customHeight="1" x14ac:dyDescent="0.55000000000000004">
      <c r="A3" s="178" t="s">
        <v>65</v>
      </c>
    </row>
    <row r="4" spans="1:5" ht="50.4" customHeight="1" thickBot="1" x14ac:dyDescent="0.6">
      <c r="A4" s="291" t="s">
        <v>0</v>
      </c>
      <c r="B4" s="292"/>
      <c r="C4" s="135" t="s">
        <v>33</v>
      </c>
      <c r="D4" s="136" t="s">
        <v>34</v>
      </c>
      <c r="E4" s="136" t="s">
        <v>35</v>
      </c>
    </row>
    <row r="5" spans="1:5" ht="25.25" customHeight="1" x14ac:dyDescent="0.55000000000000004">
      <c r="A5" s="293" t="s">
        <v>30</v>
      </c>
      <c r="B5" s="294"/>
      <c r="C5" s="145">
        <f>'内訳①（1案件1シートで作成）'!E217+内訳②!E217+内訳③!E217+内訳④!E217+内訳⑤!E217</f>
        <v>1842863</v>
      </c>
      <c r="D5" s="151">
        <f>'内訳①（1案件1シートで作成）'!F217+内訳②!F217+内訳③!F217+内訳④!F217+内訳⑤!F217</f>
        <v>1842863</v>
      </c>
      <c r="E5" s="148">
        <f>'内訳①（1案件1シートで作成）'!G217+内訳②!G217+内訳③!G217+内訳④!G217+内訳⑤!G217</f>
        <v>921431</v>
      </c>
    </row>
    <row r="6" spans="1:5" ht="25.25" customHeight="1" x14ac:dyDescent="0.55000000000000004">
      <c r="A6" s="295" t="s">
        <v>31</v>
      </c>
      <c r="B6" s="156" t="s">
        <v>2</v>
      </c>
      <c r="C6" s="146">
        <f>'内訳①（1案件1シートで作成）'!E218+内訳②!E218+内訳③!E218+内訳④!E218+内訳⑤!E218</f>
        <v>1394637</v>
      </c>
      <c r="D6" s="139">
        <f>'内訳①（1案件1シートで作成）'!F218+内訳②!F218+内訳③!F218+内訳④!F218+内訳⑤!F218</f>
        <v>1394637</v>
      </c>
      <c r="E6" s="149">
        <f>'内訳①（1案件1シートで作成）'!G218+内訳②!G218+内訳③!G218+内訳④!G218+内訳⑤!G218</f>
        <v>697318</v>
      </c>
    </row>
    <row r="7" spans="1:5" ht="25.25" customHeight="1" x14ac:dyDescent="0.55000000000000004">
      <c r="A7" s="295"/>
      <c r="B7" s="156" t="s">
        <v>3</v>
      </c>
      <c r="C7" s="146">
        <f>'内訳①（1案件1シートで作成）'!E219+内訳②!E219+内訳③!E219+内訳④!E219+内訳⑤!E219</f>
        <v>740000</v>
      </c>
      <c r="D7" s="139">
        <f>'内訳①（1案件1シートで作成）'!F219+内訳②!F219+内訳③!F219+内訳④!F219+内訳⑤!F219</f>
        <v>740000</v>
      </c>
      <c r="E7" s="149">
        <f>'内訳①（1案件1シートで作成）'!G219+内訳②!G219+内訳③!G219+内訳④!G219+内訳⑤!G219</f>
        <v>370000</v>
      </c>
    </row>
    <row r="8" spans="1:5" ht="25.25" customHeight="1" thickBot="1" x14ac:dyDescent="0.6">
      <c r="A8" s="291" t="s">
        <v>32</v>
      </c>
      <c r="B8" s="292"/>
      <c r="C8" s="147">
        <f>'内訳①（1案件1シートで作成）'!E220+内訳②!E220+内訳③!E220+内訳④!E220+内訳⑤!E220</f>
        <v>1348327</v>
      </c>
      <c r="D8" s="152">
        <f>'内訳①（1案件1シートで作成）'!F220+内訳②!F220+内訳③!F220+内訳④!F220+内訳⑤!F220</f>
        <v>1348327</v>
      </c>
      <c r="E8" s="150">
        <f>'内訳①（1案件1シートで作成）'!G220+内訳②!G220+内訳③!G220+内訳④!G220+内訳⑤!G220</f>
        <v>674163</v>
      </c>
    </row>
    <row r="9" spans="1:5" ht="25.25" customHeight="1" x14ac:dyDescent="0.55000000000000004">
      <c r="A9" s="289" t="s">
        <v>29</v>
      </c>
      <c r="B9" s="290"/>
      <c r="C9" s="137">
        <f>SUM(C5:C8)</f>
        <v>5325827</v>
      </c>
      <c r="D9" s="138">
        <f>SUM(D5:D8)</f>
        <v>5325827</v>
      </c>
      <c r="E9" s="138">
        <f>'内訳①（1案件1シートで作成）'!G221+内訳②!G221+内訳③!G221+内訳④!G221+内訳⑤!G221</f>
        <v>2662913</v>
      </c>
    </row>
    <row r="11" spans="1:5" ht="18.649999999999999" customHeight="1" x14ac:dyDescent="0.55000000000000004">
      <c r="A11" s="178" t="s">
        <v>79</v>
      </c>
    </row>
    <row r="12" spans="1:5" ht="18.899999999999999" customHeight="1" x14ac:dyDescent="0.55000000000000004">
      <c r="A12" s="134" t="s">
        <v>80</v>
      </c>
    </row>
    <row r="13" spans="1:5" ht="18.899999999999999" customHeight="1" x14ac:dyDescent="0.55000000000000004">
      <c r="A13" s="134" t="s">
        <v>100</v>
      </c>
    </row>
    <row r="15" spans="1:5" ht="18.649999999999999" customHeight="1" x14ac:dyDescent="0.55000000000000004">
      <c r="A15" s="156" t="s">
        <v>52</v>
      </c>
      <c r="B15" s="155" t="s">
        <v>20</v>
      </c>
      <c r="C15" s="155" t="s">
        <v>17</v>
      </c>
      <c r="D15" s="155" t="s">
        <v>18</v>
      </c>
      <c r="E15" s="155" t="s">
        <v>81</v>
      </c>
    </row>
    <row r="16" spans="1:5" ht="20" customHeight="1" x14ac:dyDescent="0.55000000000000004">
      <c r="A16" s="174" t="s">
        <v>86</v>
      </c>
      <c r="B16" s="155"/>
      <c r="C16" s="155"/>
      <c r="D16" s="155"/>
      <c r="E16" s="155"/>
    </row>
    <row r="17" spans="1:5" ht="18.649999999999999" customHeight="1" x14ac:dyDescent="0.55000000000000004">
      <c r="A17" s="157" t="str">
        <f>'内訳①（1案件1シートで作成）'!B185</f>
        <v>米国（USD)</v>
      </c>
      <c r="B17" s="159">
        <f>'内訳①（1案件1シートで作成）'!E185</f>
        <v>112582</v>
      </c>
      <c r="C17" s="159">
        <f>'内訳①（1案件1シートで作成）'!F185</f>
        <v>225475</v>
      </c>
      <c r="D17" s="159">
        <f>'内訳①（1案件1シートで作成）'!G185</f>
        <v>120000</v>
      </c>
      <c r="E17" s="159">
        <f>'内訳①（1案件1シートで作成）'!J185</f>
        <v>450000</v>
      </c>
    </row>
    <row r="18" spans="1:5" ht="18.649999999999999" customHeight="1" x14ac:dyDescent="0.55000000000000004">
      <c r="A18" s="157" t="str">
        <f>'内訳①（1案件1シートで作成）'!B186</f>
        <v>欧州（EUR）</v>
      </c>
      <c r="B18" s="159">
        <f>'内訳①（1案件1シートで作成）'!E186</f>
        <v>757390</v>
      </c>
      <c r="C18" s="159">
        <f>'内訳①（1案件1シートで作成）'!F186</f>
        <v>364900</v>
      </c>
      <c r="D18" s="159">
        <f>'内訳①（1案件1シートで作成）'!G186</f>
        <v>140000</v>
      </c>
      <c r="E18" s="159">
        <f>'内訳①（1案件1シートで作成）'!J186</f>
        <v>0</v>
      </c>
    </row>
    <row r="19" spans="1:5" ht="18.649999999999999" customHeight="1" x14ac:dyDescent="0.55000000000000004">
      <c r="A19" s="157" t="str">
        <f>'内訳①（1案件1シートで作成）'!B187</f>
        <v>中国（USD)</v>
      </c>
      <c r="B19" s="159">
        <f>'内訳①（1案件1シートで作成）'!E187</f>
        <v>77679</v>
      </c>
      <c r="C19" s="159">
        <f>'内訳①（1案件1シートで作成）'!F187</f>
        <v>148146</v>
      </c>
      <c r="D19" s="159">
        <f>'内訳①（1案件1シートで作成）'!G187</f>
        <v>100000</v>
      </c>
      <c r="E19" s="159">
        <f>'内訳①（1案件1シートで作成）'!J187</f>
        <v>383588</v>
      </c>
    </row>
    <row r="20" spans="1:5" ht="18.649999999999999" customHeight="1" x14ac:dyDescent="0.55000000000000004">
      <c r="A20" s="157">
        <f>'内訳①（1案件1シートで作成）'!B188</f>
        <v>0</v>
      </c>
      <c r="B20" s="159">
        <f>'内訳①（1案件1シートで作成）'!E188</f>
        <v>0</v>
      </c>
      <c r="C20" s="159">
        <f>'内訳①（1案件1シートで作成）'!F188</f>
        <v>0</v>
      </c>
      <c r="D20" s="159">
        <f>'内訳①（1案件1シートで作成）'!G188</f>
        <v>0</v>
      </c>
      <c r="E20" s="159">
        <f>'内訳①（1案件1シートで作成）'!J188</f>
        <v>0</v>
      </c>
    </row>
    <row r="21" spans="1:5" ht="18.649999999999999" customHeight="1" x14ac:dyDescent="0.55000000000000004">
      <c r="A21" s="157">
        <f>'内訳①（1案件1シートで作成）'!B189</f>
        <v>0</v>
      </c>
      <c r="B21" s="159">
        <f>'内訳①（1案件1シートで作成）'!E189</f>
        <v>0</v>
      </c>
      <c r="C21" s="159">
        <f>'内訳①（1案件1シートで作成）'!F189</f>
        <v>0</v>
      </c>
      <c r="D21" s="159">
        <f>'内訳①（1案件1シートで作成）'!G189</f>
        <v>0</v>
      </c>
      <c r="E21" s="159">
        <f>'内訳①（1案件1シートで作成）'!J189</f>
        <v>0</v>
      </c>
    </row>
    <row r="22" spans="1:5" ht="18.649999999999999" customHeight="1" x14ac:dyDescent="0.55000000000000004">
      <c r="A22" s="157">
        <f>'内訳①（1案件1シートで作成）'!B190</f>
        <v>0</v>
      </c>
      <c r="B22" s="159">
        <f>'内訳①（1案件1シートで作成）'!E190</f>
        <v>0</v>
      </c>
      <c r="C22" s="159">
        <f>'内訳①（1案件1シートで作成）'!F190</f>
        <v>0</v>
      </c>
      <c r="D22" s="159">
        <f>'内訳①（1案件1シートで作成）'!G190</f>
        <v>0</v>
      </c>
      <c r="E22" s="159">
        <f>'内訳①（1案件1シートで作成）'!J190</f>
        <v>0</v>
      </c>
    </row>
    <row r="23" spans="1:5" ht="18.899999999999999" customHeight="1" x14ac:dyDescent="0.55000000000000004">
      <c r="A23" s="157">
        <f>'内訳①（1案件1シートで作成）'!B191</f>
        <v>0</v>
      </c>
      <c r="B23" s="159">
        <f>'内訳①（1案件1シートで作成）'!E191</f>
        <v>0</v>
      </c>
      <c r="C23" s="159">
        <f>'内訳①（1案件1シートで作成）'!F191</f>
        <v>0</v>
      </c>
      <c r="D23" s="159">
        <f>'内訳①（1案件1シートで作成）'!G191</f>
        <v>0</v>
      </c>
      <c r="E23" s="159">
        <f>'内訳①（1案件1シートで作成）'!J191</f>
        <v>0</v>
      </c>
    </row>
    <row r="24" spans="1:5" ht="18.899999999999999" customHeight="1" x14ac:dyDescent="0.55000000000000004">
      <c r="A24" s="157">
        <f>'内訳①（1案件1シートで作成）'!B192</f>
        <v>0</v>
      </c>
      <c r="B24" s="159">
        <f>'内訳①（1案件1シートで作成）'!E192</f>
        <v>0</v>
      </c>
      <c r="C24" s="159">
        <f>'内訳①（1案件1シートで作成）'!F192</f>
        <v>0</v>
      </c>
      <c r="D24" s="159">
        <f>'内訳①（1案件1シートで作成）'!G192</f>
        <v>0</v>
      </c>
      <c r="E24" s="159">
        <f>'内訳①（1案件1シートで作成）'!J192</f>
        <v>0</v>
      </c>
    </row>
    <row r="25" spans="1:5" ht="18.899999999999999" customHeight="1" x14ac:dyDescent="0.55000000000000004">
      <c r="A25" s="157">
        <f>'内訳①（1案件1シートで作成）'!B193</f>
        <v>0</v>
      </c>
      <c r="B25" s="159">
        <f>'内訳①（1案件1シートで作成）'!E193</f>
        <v>0</v>
      </c>
      <c r="C25" s="159">
        <f>'内訳①（1案件1シートで作成）'!F193</f>
        <v>0</v>
      </c>
      <c r="D25" s="159">
        <f>'内訳①（1案件1シートで作成）'!G193</f>
        <v>0</v>
      </c>
      <c r="E25" s="159">
        <f>'内訳①（1案件1シートで作成）'!J193</f>
        <v>0</v>
      </c>
    </row>
    <row r="26" spans="1:5" ht="18.899999999999999" customHeight="1" x14ac:dyDescent="0.55000000000000004">
      <c r="A26" s="157">
        <f>'内訳①（1案件1シートで作成）'!B194</f>
        <v>0</v>
      </c>
      <c r="B26" s="159">
        <f>'内訳①（1案件1シートで作成）'!E194</f>
        <v>0</v>
      </c>
      <c r="C26" s="159">
        <f>'内訳①（1案件1シートで作成）'!F194</f>
        <v>0</v>
      </c>
      <c r="D26" s="159">
        <f>'内訳①（1案件1シートで作成）'!G194</f>
        <v>0</v>
      </c>
      <c r="E26" s="159">
        <f>'内訳①（1案件1シートで作成）'!J194</f>
        <v>0</v>
      </c>
    </row>
    <row r="27" spans="1:5" ht="18.899999999999999" hidden="1" customHeight="1" outlineLevel="1" x14ac:dyDescent="0.55000000000000004">
      <c r="A27" s="157">
        <f>'内訳①（1案件1シートで作成）'!B195</f>
        <v>0</v>
      </c>
      <c r="B27" s="159">
        <f>'内訳①（1案件1シートで作成）'!E195</f>
        <v>0</v>
      </c>
      <c r="C27" s="159">
        <f>'内訳①（1案件1シートで作成）'!F195</f>
        <v>0</v>
      </c>
      <c r="D27" s="159">
        <f>'内訳①（1案件1シートで作成）'!G195</f>
        <v>0</v>
      </c>
      <c r="E27" s="159">
        <f>'内訳①（1案件1シートで作成）'!J195</f>
        <v>0</v>
      </c>
    </row>
    <row r="28" spans="1:5" ht="18.899999999999999" hidden="1" customHeight="1" outlineLevel="1" x14ac:dyDescent="0.55000000000000004">
      <c r="A28" s="157">
        <f>'内訳①（1案件1シートで作成）'!B196</f>
        <v>0</v>
      </c>
      <c r="B28" s="159">
        <f>'内訳①（1案件1シートで作成）'!E196</f>
        <v>0</v>
      </c>
      <c r="C28" s="159">
        <f>'内訳①（1案件1シートで作成）'!F196</f>
        <v>0</v>
      </c>
      <c r="D28" s="159">
        <f>'内訳①（1案件1シートで作成）'!G196</f>
        <v>0</v>
      </c>
      <c r="E28" s="159">
        <f>'内訳①（1案件1シートで作成）'!J196</f>
        <v>0</v>
      </c>
    </row>
    <row r="29" spans="1:5" ht="18.899999999999999" hidden="1" customHeight="1" outlineLevel="1" x14ac:dyDescent="0.55000000000000004">
      <c r="A29" s="157">
        <f>'内訳①（1案件1シートで作成）'!B197</f>
        <v>0</v>
      </c>
      <c r="B29" s="159">
        <f>'内訳①（1案件1シートで作成）'!E197</f>
        <v>0</v>
      </c>
      <c r="C29" s="159">
        <f>'内訳①（1案件1シートで作成）'!F197</f>
        <v>0</v>
      </c>
      <c r="D29" s="159">
        <f>'内訳①（1案件1シートで作成）'!G197</f>
        <v>0</v>
      </c>
      <c r="E29" s="159">
        <f>'内訳①（1案件1シートで作成）'!J197</f>
        <v>0</v>
      </c>
    </row>
    <row r="30" spans="1:5" ht="18.899999999999999" hidden="1" customHeight="1" outlineLevel="1" x14ac:dyDescent="0.55000000000000004">
      <c r="A30" s="157">
        <f>'内訳①（1案件1シートで作成）'!B198</f>
        <v>0</v>
      </c>
      <c r="B30" s="159">
        <f>'内訳①（1案件1シートで作成）'!E198</f>
        <v>0</v>
      </c>
      <c r="C30" s="159">
        <f>'内訳①（1案件1シートで作成）'!F198</f>
        <v>0</v>
      </c>
      <c r="D30" s="159">
        <f>'内訳①（1案件1シートで作成）'!G198</f>
        <v>0</v>
      </c>
      <c r="E30" s="159">
        <f>'内訳①（1案件1シートで作成）'!J198</f>
        <v>0</v>
      </c>
    </row>
    <row r="31" spans="1:5" ht="18.899999999999999" hidden="1" customHeight="1" outlineLevel="1" x14ac:dyDescent="0.55000000000000004">
      <c r="A31" s="157">
        <f>'内訳①（1案件1シートで作成）'!B199</f>
        <v>0</v>
      </c>
      <c r="B31" s="159">
        <f>'内訳①（1案件1シートで作成）'!E199</f>
        <v>0</v>
      </c>
      <c r="C31" s="159">
        <f>'内訳①（1案件1シートで作成）'!F199</f>
        <v>0</v>
      </c>
      <c r="D31" s="159">
        <f>'内訳①（1案件1シートで作成）'!G199</f>
        <v>0</v>
      </c>
      <c r="E31" s="159">
        <f>'内訳①（1案件1シートで作成）'!J199</f>
        <v>0</v>
      </c>
    </row>
    <row r="32" spans="1:5" ht="18.899999999999999" hidden="1" customHeight="1" outlineLevel="1" x14ac:dyDescent="0.55000000000000004">
      <c r="A32" s="157">
        <f>'内訳①（1案件1シートで作成）'!B200</f>
        <v>0</v>
      </c>
      <c r="B32" s="159">
        <f>'内訳①（1案件1シートで作成）'!E200</f>
        <v>0</v>
      </c>
      <c r="C32" s="159">
        <f>'内訳①（1案件1シートで作成）'!F200</f>
        <v>0</v>
      </c>
      <c r="D32" s="159">
        <f>'内訳①（1案件1シートで作成）'!G200</f>
        <v>0</v>
      </c>
      <c r="E32" s="159">
        <f>'内訳①（1案件1シートで作成）'!J200</f>
        <v>0</v>
      </c>
    </row>
    <row r="33" spans="1:5" ht="18.899999999999999" hidden="1" customHeight="1" outlineLevel="1" x14ac:dyDescent="0.55000000000000004">
      <c r="A33" s="157">
        <f>'内訳①（1案件1シートで作成）'!B201</f>
        <v>0</v>
      </c>
      <c r="B33" s="159">
        <f>'内訳①（1案件1シートで作成）'!E201</f>
        <v>0</v>
      </c>
      <c r="C33" s="159">
        <f>'内訳①（1案件1シートで作成）'!F201</f>
        <v>0</v>
      </c>
      <c r="D33" s="159">
        <f>'内訳①（1案件1シートで作成）'!G201</f>
        <v>0</v>
      </c>
      <c r="E33" s="159">
        <f>'内訳①（1案件1シートで作成）'!J201</f>
        <v>0</v>
      </c>
    </row>
    <row r="34" spans="1:5" ht="18.899999999999999" hidden="1" customHeight="1" outlineLevel="1" x14ac:dyDescent="0.55000000000000004">
      <c r="A34" s="157">
        <f>'内訳①（1案件1シートで作成）'!B202</f>
        <v>0</v>
      </c>
      <c r="B34" s="159">
        <f>'内訳①（1案件1シートで作成）'!E202</f>
        <v>0</v>
      </c>
      <c r="C34" s="159">
        <f>'内訳①（1案件1シートで作成）'!F202</f>
        <v>0</v>
      </c>
      <c r="D34" s="159">
        <f>'内訳①（1案件1シートで作成）'!G202</f>
        <v>0</v>
      </c>
      <c r="E34" s="159">
        <f>'内訳①（1案件1シートで作成）'!J202</f>
        <v>0</v>
      </c>
    </row>
    <row r="35" spans="1:5" ht="18.899999999999999" hidden="1" customHeight="1" outlineLevel="1" x14ac:dyDescent="0.55000000000000004">
      <c r="A35" s="157">
        <f>'内訳①（1案件1シートで作成）'!B203</f>
        <v>0</v>
      </c>
      <c r="B35" s="159">
        <f>'内訳①（1案件1シートで作成）'!E203</f>
        <v>0</v>
      </c>
      <c r="C35" s="159">
        <f>'内訳①（1案件1シートで作成）'!F203</f>
        <v>0</v>
      </c>
      <c r="D35" s="159">
        <f>'内訳①（1案件1シートで作成）'!G203</f>
        <v>0</v>
      </c>
      <c r="E35" s="159">
        <f>'内訳①（1案件1シートで作成）'!J203</f>
        <v>0</v>
      </c>
    </row>
    <row r="36" spans="1:5" ht="18.899999999999999" hidden="1" customHeight="1" outlineLevel="1" x14ac:dyDescent="0.55000000000000004">
      <c r="A36" s="157">
        <f>'内訳①（1案件1シートで作成）'!B204</f>
        <v>0</v>
      </c>
      <c r="B36" s="159">
        <f>'内訳①（1案件1シートで作成）'!E204</f>
        <v>0</v>
      </c>
      <c r="C36" s="159">
        <f>'内訳①（1案件1シートで作成）'!F204</f>
        <v>0</v>
      </c>
      <c r="D36" s="159">
        <f>'内訳①（1案件1シートで作成）'!G204</f>
        <v>0</v>
      </c>
      <c r="E36" s="159">
        <f>'内訳①（1案件1シートで作成）'!J204</f>
        <v>0</v>
      </c>
    </row>
    <row r="37" spans="1:5" ht="20" customHeight="1" collapsed="1" x14ac:dyDescent="0.55000000000000004">
      <c r="A37" s="174" t="s">
        <v>87</v>
      </c>
      <c r="B37" s="159"/>
      <c r="C37" s="155"/>
      <c r="D37" s="155"/>
      <c r="E37" s="155"/>
    </row>
    <row r="38" spans="1:5" ht="18.649999999999999" customHeight="1" x14ac:dyDescent="0.55000000000000004">
      <c r="A38" s="157" t="str">
        <f>内訳②!B185</f>
        <v>米国（USD)</v>
      </c>
      <c r="B38" s="159">
        <f>内訳②!E185</f>
        <v>112582</v>
      </c>
      <c r="C38" s="159">
        <f>内訳②!F185</f>
        <v>209925</v>
      </c>
      <c r="D38" s="159">
        <f>内訳②!G185</f>
        <v>120000</v>
      </c>
      <c r="E38" s="159">
        <f>内訳②!J185</f>
        <v>425000</v>
      </c>
    </row>
    <row r="39" spans="1:5" ht="18.649999999999999" customHeight="1" x14ac:dyDescent="0.55000000000000004">
      <c r="A39" s="157" t="str">
        <f>内訳②!B186</f>
        <v>欧州（EUR）</v>
      </c>
      <c r="B39" s="159">
        <f>内訳②!E186</f>
        <v>721790</v>
      </c>
      <c r="C39" s="159">
        <f>内訳②!F186</f>
        <v>338200</v>
      </c>
      <c r="D39" s="159">
        <f>内訳②!G186</f>
        <v>145000</v>
      </c>
      <c r="E39" s="159">
        <f>内訳②!J186</f>
        <v>0</v>
      </c>
    </row>
    <row r="40" spans="1:5" ht="18.649999999999999" customHeight="1" x14ac:dyDescent="0.55000000000000004">
      <c r="A40" s="157" t="str">
        <f>内訳②!B187</f>
        <v>韓国（USD)</v>
      </c>
      <c r="B40" s="159">
        <f>内訳②!E187</f>
        <v>60840</v>
      </c>
      <c r="C40" s="159">
        <f>内訳②!F187</f>
        <v>107991</v>
      </c>
      <c r="D40" s="159">
        <f>内訳②!G187</f>
        <v>115000</v>
      </c>
      <c r="E40" s="159">
        <f>内訳②!J187</f>
        <v>89739</v>
      </c>
    </row>
    <row r="41" spans="1:5" ht="18.649999999999999" customHeight="1" x14ac:dyDescent="0.55000000000000004">
      <c r="A41" s="157">
        <f>内訳②!B188</f>
        <v>0</v>
      </c>
      <c r="B41" s="159">
        <f>内訳②!E188</f>
        <v>0</v>
      </c>
      <c r="C41" s="159">
        <f>内訳②!F188</f>
        <v>0</v>
      </c>
      <c r="D41" s="159">
        <f>内訳②!G188</f>
        <v>0</v>
      </c>
      <c r="E41" s="159">
        <f>内訳②!J188</f>
        <v>0</v>
      </c>
    </row>
    <row r="42" spans="1:5" ht="18.649999999999999" customHeight="1" x14ac:dyDescent="0.55000000000000004">
      <c r="A42" s="157">
        <f>内訳②!B189</f>
        <v>0</v>
      </c>
      <c r="B42" s="159">
        <f>内訳②!E189</f>
        <v>0</v>
      </c>
      <c r="C42" s="159">
        <f>内訳②!F189</f>
        <v>0</v>
      </c>
      <c r="D42" s="159">
        <f>内訳②!G189</f>
        <v>0</v>
      </c>
      <c r="E42" s="159">
        <f>内訳②!J189</f>
        <v>0</v>
      </c>
    </row>
    <row r="43" spans="1:5" ht="18.649999999999999" customHeight="1" x14ac:dyDescent="0.55000000000000004">
      <c r="A43" s="157">
        <f>内訳②!B190</f>
        <v>0</v>
      </c>
      <c r="B43" s="159">
        <f>内訳②!E190</f>
        <v>0</v>
      </c>
      <c r="C43" s="159">
        <f>内訳②!F190</f>
        <v>0</v>
      </c>
      <c r="D43" s="159">
        <f>内訳②!G190</f>
        <v>0</v>
      </c>
      <c r="E43" s="159">
        <f>内訳②!J190</f>
        <v>0</v>
      </c>
    </row>
    <row r="44" spans="1:5" ht="18.899999999999999" customHeight="1" x14ac:dyDescent="0.55000000000000004">
      <c r="A44" s="157">
        <f>内訳②!B191</f>
        <v>0</v>
      </c>
      <c r="B44" s="159">
        <f>内訳②!E191</f>
        <v>0</v>
      </c>
      <c r="C44" s="159">
        <f>内訳②!F191</f>
        <v>0</v>
      </c>
      <c r="D44" s="159">
        <f>内訳②!G191</f>
        <v>0</v>
      </c>
      <c r="E44" s="159">
        <f>内訳②!J191</f>
        <v>0</v>
      </c>
    </row>
    <row r="45" spans="1:5" ht="18.899999999999999" customHeight="1" x14ac:dyDescent="0.55000000000000004">
      <c r="A45" s="157">
        <f>内訳②!B192</f>
        <v>0</v>
      </c>
      <c r="B45" s="159">
        <f>内訳②!E192</f>
        <v>0</v>
      </c>
      <c r="C45" s="159">
        <f>内訳②!F192</f>
        <v>0</v>
      </c>
      <c r="D45" s="159">
        <f>内訳②!G192</f>
        <v>0</v>
      </c>
      <c r="E45" s="159">
        <f>内訳②!J192</f>
        <v>0</v>
      </c>
    </row>
    <row r="46" spans="1:5" ht="18.899999999999999" customHeight="1" x14ac:dyDescent="0.55000000000000004">
      <c r="A46" s="157">
        <f>内訳②!B193</f>
        <v>0</v>
      </c>
      <c r="B46" s="159">
        <f>内訳②!E193</f>
        <v>0</v>
      </c>
      <c r="C46" s="159">
        <f>内訳②!F193</f>
        <v>0</v>
      </c>
      <c r="D46" s="159">
        <f>内訳②!G193</f>
        <v>0</v>
      </c>
      <c r="E46" s="159">
        <f>内訳②!J193</f>
        <v>0</v>
      </c>
    </row>
    <row r="47" spans="1:5" ht="18.899999999999999" customHeight="1" x14ac:dyDescent="0.55000000000000004">
      <c r="A47" s="157">
        <f>内訳②!B194</f>
        <v>0</v>
      </c>
      <c r="B47" s="159">
        <f>内訳②!E194</f>
        <v>0</v>
      </c>
      <c r="C47" s="159">
        <f>内訳②!F194</f>
        <v>0</v>
      </c>
      <c r="D47" s="159">
        <f>内訳②!G194</f>
        <v>0</v>
      </c>
      <c r="E47" s="159">
        <f>内訳②!J194</f>
        <v>0</v>
      </c>
    </row>
    <row r="48" spans="1:5" ht="18.899999999999999" hidden="1" customHeight="1" outlineLevel="1" x14ac:dyDescent="0.55000000000000004">
      <c r="A48" s="157">
        <f>内訳②!B195</f>
        <v>0</v>
      </c>
      <c r="B48" s="159">
        <f>内訳②!E195</f>
        <v>0</v>
      </c>
      <c r="C48" s="159">
        <f>内訳②!F195</f>
        <v>0</v>
      </c>
      <c r="D48" s="159">
        <f>内訳②!G195</f>
        <v>0</v>
      </c>
      <c r="E48" s="159">
        <f>内訳②!J195</f>
        <v>0</v>
      </c>
    </row>
    <row r="49" spans="1:5" ht="18.899999999999999" hidden="1" customHeight="1" outlineLevel="1" x14ac:dyDescent="0.55000000000000004">
      <c r="A49" s="157">
        <f>内訳②!B196</f>
        <v>0</v>
      </c>
      <c r="B49" s="159">
        <f>内訳②!E196</f>
        <v>0</v>
      </c>
      <c r="C49" s="159">
        <f>内訳②!F196</f>
        <v>0</v>
      </c>
      <c r="D49" s="159">
        <f>内訳②!G196</f>
        <v>0</v>
      </c>
      <c r="E49" s="159">
        <f>内訳②!J196</f>
        <v>0</v>
      </c>
    </row>
    <row r="50" spans="1:5" ht="18.899999999999999" hidden="1" customHeight="1" outlineLevel="1" x14ac:dyDescent="0.55000000000000004">
      <c r="A50" s="157">
        <f>内訳②!B197</f>
        <v>0</v>
      </c>
      <c r="B50" s="159">
        <f>内訳②!E197</f>
        <v>0</v>
      </c>
      <c r="C50" s="159">
        <f>内訳②!F197</f>
        <v>0</v>
      </c>
      <c r="D50" s="159">
        <f>内訳②!G197</f>
        <v>0</v>
      </c>
      <c r="E50" s="159">
        <f>内訳②!J197</f>
        <v>0</v>
      </c>
    </row>
    <row r="51" spans="1:5" ht="18.899999999999999" hidden="1" customHeight="1" outlineLevel="1" x14ac:dyDescent="0.55000000000000004">
      <c r="A51" s="157">
        <f>内訳②!B198</f>
        <v>0</v>
      </c>
      <c r="B51" s="159">
        <f>内訳②!E198</f>
        <v>0</v>
      </c>
      <c r="C51" s="159">
        <f>内訳②!F198</f>
        <v>0</v>
      </c>
      <c r="D51" s="159">
        <f>内訳②!G198</f>
        <v>0</v>
      </c>
      <c r="E51" s="159">
        <f>内訳②!J198</f>
        <v>0</v>
      </c>
    </row>
    <row r="52" spans="1:5" ht="18.899999999999999" hidden="1" customHeight="1" outlineLevel="1" x14ac:dyDescent="0.55000000000000004">
      <c r="A52" s="157">
        <f>内訳②!B199</f>
        <v>0</v>
      </c>
      <c r="B52" s="159">
        <f>内訳②!E199</f>
        <v>0</v>
      </c>
      <c r="C52" s="159">
        <f>内訳②!F199</f>
        <v>0</v>
      </c>
      <c r="D52" s="159">
        <f>内訳②!G199</f>
        <v>0</v>
      </c>
      <c r="E52" s="159">
        <f>内訳②!J199</f>
        <v>0</v>
      </c>
    </row>
    <row r="53" spans="1:5" ht="18.899999999999999" hidden="1" customHeight="1" outlineLevel="1" x14ac:dyDescent="0.55000000000000004">
      <c r="A53" s="157">
        <f>内訳②!B200</f>
        <v>0</v>
      </c>
      <c r="B53" s="159">
        <f>内訳②!E200</f>
        <v>0</v>
      </c>
      <c r="C53" s="159">
        <f>内訳②!F200</f>
        <v>0</v>
      </c>
      <c r="D53" s="159">
        <f>内訳②!G200</f>
        <v>0</v>
      </c>
      <c r="E53" s="159">
        <f>内訳②!J200</f>
        <v>0</v>
      </c>
    </row>
    <row r="54" spans="1:5" ht="18.899999999999999" hidden="1" customHeight="1" outlineLevel="1" x14ac:dyDescent="0.55000000000000004">
      <c r="A54" s="157">
        <f>内訳②!B201</f>
        <v>0</v>
      </c>
      <c r="B54" s="159">
        <f>内訳②!E201</f>
        <v>0</v>
      </c>
      <c r="C54" s="159">
        <f>内訳②!F201</f>
        <v>0</v>
      </c>
      <c r="D54" s="159">
        <f>内訳②!G201</f>
        <v>0</v>
      </c>
      <c r="E54" s="159">
        <f>内訳②!J201</f>
        <v>0</v>
      </c>
    </row>
    <row r="55" spans="1:5" ht="18.899999999999999" hidden="1" customHeight="1" outlineLevel="1" x14ac:dyDescent="0.55000000000000004">
      <c r="A55" s="157">
        <f>内訳②!B202</f>
        <v>0</v>
      </c>
      <c r="B55" s="159">
        <f>内訳②!E202</f>
        <v>0</v>
      </c>
      <c r="C55" s="159">
        <f>内訳②!F202</f>
        <v>0</v>
      </c>
      <c r="D55" s="159">
        <f>内訳②!G202</f>
        <v>0</v>
      </c>
      <c r="E55" s="159">
        <f>内訳②!J202</f>
        <v>0</v>
      </c>
    </row>
    <row r="56" spans="1:5" ht="18.899999999999999" hidden="1" customHeight="1" outlineLevel="1" x14ac:dyDescent="0.55000000000000004">
      <c r="A56" s="157">
        <f>内訳②!B203</f>
        <v>0</v>
      </c>
      <c r="B56" s="159">
        <f>内訳②!E203</f>
        <v>0</v>
      </c>
      <c r="C56" s="159">
        <f>内訳②!F203</f>
        <v>0</v>
      </c>
      <c r="D56" s="159">
        <f>内訳②!G203</f>
        <v>0</v>
      </c>
      <c r="E56" s="159">
        <f>内訳②!J203</f>
        <v>0</v>
      </c>
    </row>
    <row r="57" spans="1:5" ht="18.899999999999999" hidden="1" customHeight="1" outlineLevel="1" x14ac:dyDescent="0.55000000000000004">
      <c r="A57" s="157">
        <f>内訳②!B204</f>
        <v>0</v>
      </c>
      <c r="B57" s="159">
        <f>内訳②!E204</f>
        <v>0</v>
      </c>
      <c r="C57" s="159">
        <f>内訳②!F204</f>
        <v>0</v>
      </c>
      <c r="D57" s="159">
        <f>内訳②!G204</f>
        <v>0</v>
      </c>
      <c r="E57" s="159">
        <f>内訳②!J204</f>
        <v>0</v>
      </c>
    </row>
    <row r="58" spans="1:5" ht="20" customHeight="1" collapsed="1" x14ac:dyDescent="0.55000000000000004">
      <c r="A58" s="158" t="s">
        <v>88</v>
      </c>
      <c r="B58" s="159"/>
      <c r="C58" s="155"/>
      <c r="D58" s="155"/>
      <c r="E58" s="155"/>
    </row>
    <row r="59" spans="1:5" ht="18.899999999999999" customHeight="1" x14ac:dyDescent="0.55000000000000004">
      <c r="A59" s="157">
        <f>内訳③!B185</f>
        <v>0</v>
      </c>
      <c r="B59" s="159">
        <f>内訳③!E185</f>
        <v>0</v>
      </c>
      <c r="C59" s="159">
        <f>内訳③!F185</f>
        <v>0</v>
      </c>
      <c r="D59" s="159">
        <f>内訳③!G185</f>
        <v>0</v>
      </c>
      <c r="E59" s="159">
        <f>内訳③!J185</f>
        <v>0</v>
      </c>
    </row>
    <row r="60" spans="1:5" ht="18.899999999999999" customHeight="1" x14ac:dyDescent="0.55000000000000004">
      <c r="A60" s="157">
        <f>内訳③!B186</f>
        <v>0</v>
      </c>
      <c r="B60" s="159">
        <f>内訳③!E186</f>
        <v>0</v>
      </c>
      <c r="C60" s="159">
        <f>内訳③!F186</f>
        <v>0</v>
      </c>
      <c r="D60" s="159">
        <f>内訳③!G186</f>
        <v>0</v>
      </c>
      <c r="E60" s="159">
        <f>内訳③!J186</f>
        <v>0</v>
      </c>
    </row>
    <row r="61" spans="1:5" ht="18.899999999999999" customHeight="1" x14ac:dyDescent="0.55000000000000004">
      <c r="A61" s="157">
        <f>内訳③!B187</f>
        <v>0</v>
      </c>
      <c r="B61" s="159">
        <f>内訳③!E187</f>
        <v>0</v>
      </c>
      <c r="C61" s="159">
        <f>内訳③!F187</f>
        <v>0</v>
      </c>
      <c r="D61" s="159">
        <f>内訳③!G187</f>
        <v>0</v>
      </c>
      <c r="E61" s="159">
        <f>内訳③!J187</f>
        <v>0</v>
      </c>
    </row>
    <row r="62" spans="1:5" ht="18.899999999999999" customHeight="1" x14ac:dyDescent="0.55000000000000004">
      <c r="A62" s="157">
        <f>内訳③!B188</f>
        <v>0</v>
      </c>
      <c r="B62" s="159">
        <f>内訳③!E188</f>
        <v>0</v>
      </c>
      <c r="C62" s="159">
        <f>内訳③!F188</f>
        <v>0</v>
      </c>
      <c r="D62" s="159">
        <f>内訳③!G188</f>
        <v>0</v>
      </c>
      <c r="E62" s="159">
        <f>内訳③!J188</f>
        <v>0</v>
      </c>
    </row>
    <row r="63" spans="1:5" ht="18.899999999999999" customHeight="1" x14ac:dyDescent="0.55000000000000004">
      <c r="A63" s="157">
        <f>内訳③!B189</f>
        <v>0</v>
      </c>
      <c r="B63" s="159">
        <f>内訳③!E189</f>
        <v>0</v>
      </c>
      <c r="C63" s="159">
        <f>内訳③!F189</f>
        <v>0</v>
      </c>
      <c r="D63" s="159">
        <f>内訳③!G189</f>
        <v>0</v>
      </c>
      <c r="E63" s="159">
        <f>内訳③!J189</f>
        <v>0</v>
      </c>
    </row>
    <row r="64" spans="1:5" ht="18.899999999999999" customHeight="1" x14ac:dyDescent="0.55000000000000004">
      <c r="A64" s="157">
        <f>内訳③!B190</f>
        <v>0</v>
      </c>
      <c r="B64" s="159">
        <f>内訳③!E190</f>
        <v>0</v>
      </c>
      <c r="C64" s="159">
        <f>内訳③!F190</f>
        <v>0</v>
      </c>
      <c r="D64" s="159">
        <f>内訳③!G190</f>
        <v>0</v>
      </c>
      <c r="E64" s="159">
        <f>内訳③!J190</f>
        <v>0</v>
      </c>
    </row>
    <row r="65" spans="1:5" ht="18.899999999999999" customHeight="1" x14ac:dyDescent="0.55000000000000004">
      <c r="A65" s="157">
        <f>内訳③!B191</f>
        <v>0</v>
      </c>
      <c r="B65" s="159">
        <f>内訳③!E191</f>
        <v>0</v>
      </c>
      <c r="C65" s="159">
        <f>内訳③!F191</f>
        <v>0</v>
      </c>
      <c r="D65" s="159">
        <f>内訳③!G191</f>
        <v>0</v>
      </c>
      <c r="E65" s="159">
        <f>内訳③!J191</f>
        <v>0</v>
      </c>
    </row>
    <row r="66" spans="1:5" ht="18.899999999999999" customHeight="1" x14ac:dyDescent="0.55000000000000004">
      <c r="A66" s="157">
        <f>内訳③!B192</f>
        <v>0</v>
      </c>
      <c r="B66" s="159">
        <f>内訳③!E192</f>
        <v>0</v>
      </c>
      <c r="C66" s="159">
        <f>内訳③!F192</f>
        <v>0</v>
      </c>
      <c r="D66" s="159">
        <f>内訳③!G192</f>
        <v>0</v>
      </c>
      <c r="E66" s="159">
        <f>内訳③!J192</f>
        <v>0</v>
      </c>
    </row>
    <row r="67" spans="1:5" ht="18.899999999999999" customHeight="1" x14ac:dyDescent="0.55000000000000004">
      <c r="A67" s="157">
        <f>内訳③!B193</f>
        <v>0</v>
      </c>
      <c r="B67" s="159">
        <f>内訳③!E193</f>
        <v>0</v>
      </c>
      <c r="C67" s="159">
        <f>内訳③!F193</f>
        <v>0</v>
      </c>
      <c r="D67" s="159">
        <f>内訳③!G193</f>
        <v>0</v>
      </c>
      <c r="E67" s="159">
        <f>内訳③!J193</f>
        <v>0</v>
      </c>
    </row>
    <row r="68" spans="1:5" ht="18.899999999999999" customHeight="1" x14ac:dyDescent="0.55000000000000004">
      <c r="A68" s="157">
        <f>内訳③!B194</f>
        <v>0</v>
      </c>
      <c r="B68" s="159">
        <f>内訳③!E194</f>
        <v>0</v>
      </c>
      <c r="C68" s="159">
        <f>内訳③!F194</f>
        <v>0</v>
      </c>
      <c r="D68" s="159">
        <f>内訳③!G194</f>
        <v>0</v>
      </c>
      <c r="E68" s="159">
        <f>内訳③!J194</f>
        <v>0</v>
      </c>
    </row>
    <row r="69" spans="1:5" ht="18.899999999999999" hidden="1" customHeight="1" outlineLevel="1" x14ac:dyDescent="0.55000000000000004">
      <c r="A69" s="157">
        <f>内訳③!B195</f>
        <v>0</v>
      </c>
      <c r="B69" s="159">
        <f>内訳③!E195</f>
        <v>0</v>
      </c>
      <c r="C69" s="159">
        <f>内訳③!F195</f>
        <v>0</v>
      </c>
      <c r="D69" s="159">
        <f>内訳③!G195</f>
        <v>0</v>
      </c>
      <c r="E69" s="159">
        <f>内訳③!J195</f>
        <v>0</v>
      </c>
    </row>
    <row r="70" spans="1:5" ht="18.899999999999999" hidden="1" customHeight="1" outlineLevel="1" x14ac:dyDescent="0.55000000000000004">
      <c r="A70" s="157">
        <f>内訳③!B196</f>
        <v>0</v>
      </c>
      <c r="B70" s="159">
        <f>内訳③!E196</f>
        <v>0</v>
      </c>
      <c r="C70" s="159">
        <f>内訳③!F196</f>
        <v>0</v>
      </c>
      <c r="D70" s="159">
        <f>内訳③!G196</f>
        <v>0</v>
      </c>
      <c r="E70" s="159">
        <f>内訳③!J196</f>
        <v>0</v>
      </c>
    </row>
    <row r="71" spans="1:5" ht="18.899999999999999" hidden="1" customHeight="1" outlineLevel="1" x14ac:dyDescent="0.55000000000000004">
      <c r="A71" s="157">
        <f>内訳③!B197</f>
        <v>0</v>
      </c>
      <c r="B71" s="159">
        <f>内訳③!E197</f>
        <v>0</v>
      </c>
      <c r="C71" s="159">
        <f>内訳③!F197</f>
        <v>0</v>
      </c>
      <c r="D71" s="159">
        <f>内訳③!G197</f>
        <v>0</v>
      </c>
      <c r="E71" s="159">
        <f>内訳③!J197</f>
        <v>0</v>
      </c>
    </row>
    <row r="72" spans="1:5" ht="18.899999999999999" hidden="1" customHeight="1" outlineLevel="1" x14ac:dyDescent="0.55000000000000004">
      <c r="A72" s="157">
        <f>内訳③!B198</f>
        <v>0</v>
      </c>
      <c r="B72" s="159">
        <f>内訳③!E198</f>
        <v>0</v>
      </c>
      <c r="C72" s="159">
        <f>内訳③!F198</f>
        <v>0</v>
      </c>
      <c r="D72" s="159">
        <f>内訳③!G198</f>
        <v>0</v>
      </c>
      <c r="E72" s="159">
        <f>内訳③!J198</f>
        <v>0</v>
      </c>
    </row>
    <row r="73" spans="1:5" ht="18.899999999999999" hidden="1" customHeight="1" outlineLevel="1" x14ac:dyDescent="0.55000000000000004">
      <c r="A73" s="157">
        <f>内訳③!B199</f>
        <v>0</v>
      </c>
      <c r="B73" s="159">
        <f>内訳③!E199</f>
        <v>0</v>
      </c>
      <c r="C73" s="159">
        <f>内訳③!F199</f>
        <v>0</v>
      </c>
      <c r="D73" s="159">
        <f>内訳③!G199</f>
        <v>0</v>
      </c>
      <c r="E73" s="159">
        <f>内訳③!J199</f>
        <v>0</v>
      </c>
    </row>
    <row r="74" spans="1:5" ht="18.899999999999999" hidden="1" customHeight="1" outlineLevel="1" x14ac:dyDescent="0.55000000000000004">
      <c r="A74" s="157">
        <f>内訳③!B200</f>
        <v>0</v>
      </c>
      <c r="B74" s="159">
        <f>内訳③!E200</f>
        <v>0</v>
      </c>
      <c r="C74" s="159">
        <f>内訳③!F200</f>
        <v>0</v>
      </c>
      <c r="D74" s="159">
        <f>内訳③!G200</f>
        <v>0</v>
      </c>
      <c r="E74" s="159">
        <f>内訳③!J200</f>
        <v>0</v>
      </c>
    </row>
    <row r="75" spans="1:5" ht="18.899999999999999" hidden="1" customHeight="1" outlineLevel="1" x14ac:dyDescent="0.55000000000000004">
      <c r="A75" s="157">
        <f>内訳③!B201</f>
        <v>0</v>
      </c>
      <c r="B75" s="159">
        <f>内訳③!E201</f>
        <v>0</v>
      </c>
      <c r="C75" s="159">
        <f>内訳③!F201</f>
        <v>0</v>
      </c>
      <c r="D75" s="159">
        <f>内訳③!G201</f>
        <v>0</v>
      </c>
      <c r="E75" s="159">
        <f>内訳③!J201</f>
        <v>0</v>
      </c>
    </row>
    <row r="76" spans="1:5" ht="18.899999999999999" hidden="1" customHeight="1" outlineLevel="1" x14ac:dyDescent="0.55000000000000004">
      <c r="A76" s="157">
        <f>内訳③!B202</f>
        <v>0</v>
      </c>
      <c r="B76" s="159">
        <f>内訳③!E202</f>
        <v>0</v>
      </c>
      <c r="C76" s="159">
        <f>内訳③!F202</f>
        <v>0</v>
      </c>
      <c r="D76" s="159">
        <f>内訳③!G202</f>
        <v>0</v>
      </c>
      <c r="E76" s="159">
        <f>内訳③!J202</f>
        <v>0</v>
      </c>
    </row>
    <row r="77" spans="1:5" ht="18.899999999999999" hidden="1" customHeight="1" outlineLevel="1" x14ac:dyDescent="0.55000000000000004">
      <c r="A77" s="157">
        <f>内訳③!B203</f>
        <v>0</v>
      </c>
      <c r="B77" s="159">
        <f>内訳③!E203</f>
        <v>0</v>
      </c>
      <c r="C77" s="159">
        <f>内訳③!F203</f>
        <v>0</v>
      </c>
      <c r="D77" s="159">
        <f>内訳③!G203</f>
        <v>0</v>
      </c>
      <c r="E77" s="159">
        <f>内訳③!J203</f>
        <v>0</v>
      </c>
    </row>
    <row r="78" spans="1:5" ht="18.899999999999999" hidden="1" customHeight="1" outlineLevel="1" x14ac:dyDescent="0.55000000000000004">
      <c r="A78" s="157">
        <f>内訳③!B204</f>
        <v>0</v>
      </c>
      <c r="B78" s="159">
        <f>内訳③!E204</f>
        <v>0</v>
      </c>
      <c r="C78" s="159">
        <f>内訳③!F204</f>
        <v>0</v>
      </c>
      <c r="D78" s="159">
        <f>内訳③!G204</f>
        <v>0</v>
      </c>
      <c r="E78" s="159">
        <f>内訳③!J204</f>
        <v>0</v>
      </c>
    </row>
    <row r="79" spans="1:5" ht="20" customHeight="1" collapsed="1" x14ac:dyDescent="0.55000000000000004">
      <c r="A79" s="158" t="s">
        <v>89</v>
      </c>
      <c r="B79" s="159"/>
      <c r="C79" s="155"/>
      <c r="D79" s="155"/>
      <c r="E79" s="155"/>
    </row>
    <row r="80" spans="1:5" ht="18.899999999999999" customHeight="1" x14ac:dyDescent="0.55000000000000004">
      <c r="A80" s="157">
        <f>内訳④!B185</f>
        <v>0</v>
      </c>
      <c r="B80" s="159">
        <f>内訳④!E185</f>
        <v>0</v>
      </c>
      <c r="C80" s="159">
        <f>内訳④!F185</f>
        <v>0</v>
      </c>
      <c r="D80" s="159">
        <f>内訳④!G185</f>
        <v>0</v>
      </c>
      <c r="E80" s="159">
        <f>内訳④!J185</f>
        <v>0</v>
      </c>
    </row>
    <row r="81" spans="1:5" ht="18.899999999999999" customHeight="1" x14ac:dyDescent="0.55000000000000004">
      <c r="A81" s="157">
        <f>内訳④!B186</f>
        <v>0</v>
      </c>
      <c r="B81" s="159">
        <f>内訳④!E186</f>
        <v>0</v>
      </c>
      <c r="C81" s="159">
        <f>内訳④!F186</f>
        <v>0</v>
      </c>
      <c r="D81" s="159">
        <f>内訳④!G186</f>
        <v>0</v>
      </c>
      <c r="E81" s="159">
        <f>内訳④!J186</f>
        <v>0</v>
      </c>
    </row>
    <row r="82" spans="1:5" ht="18.899999999999999" customHeight="1" x14ac:dyDescent="0.55000000000000004">
      <c r="A82" s="157">
        <f>内訳④!B187</f>
        <v>0</v>
      </c>
      <c r="B82" s="159">
        <f>内訳④!E187</f>
        <v>0</v>
      </c>
      <c r="C82" s="159">
        <f>内訳④!F187</f>
        <v>0</v>
      </c>
      <c r="D82" s="159">
        <f>内訳④!G187</f>
        <v>0</v>
      </c>
      <c r="E82" s="159">
        <f>内訳④!J187</f>
        <v>0</v>
      </c>
    </row>
    <row r="83" spans="1:5" ht="18.899999999999999" customHeight="1" x14ac:dyDescent="0.55000000000000004">
      <c r="A83" s="157">
        <f>内訳④!B188</f>
        <v>0</v>
      </c>
      <c r="B83" s="159">
        <f>内訳④!E188</f>
        <v>0</v>
      </c>
      <c r="C83" s="159">
        <f>内訳④!F188</f>
        <v>0</v>
      </c>
      <c r="D83" s="159">
        <f>内訳④!G188</f>
        <v>0</v>
      </c>
      <c r="E83" s="159">
        <f>内訳④!J188</f>
        <v>0</v>
      </c>
    </row>
    <row r="84" spans="1:5" ht="18.899999999999999" customHeight="1" x14ac:dyDescent="0.55000000000000004">
      <c r="A84" s="157">
        <f>内訳④!B189</f>
        <v>0</v>
      </c>
      <c r="B84" s="159">
        <f>内訳④!E189</f>
        <v>0</v>
      </c>
      <c r="C84" s="159">
        <f>内訳④!F189</f>
        <v>0</v>
      </c>
      <c r="D84" s="159">
        <f>内訳④!G189</f>
        <v>0</v>
      </c>
      <c r="E84" s="159">
        <f>内訳④!J189</f>
        <v>0</v>
      </c>
    </row>
    <row r="85" spans="1:5" ht="18.899999999999999" customHeight="1" x14ac:dyDescent="0.55000000000000004">
      <c r="A85" s="157">
        <f>内訳④!B190</f>
        <v>0</v>
      </c>
      <c r="B85" s="159">
        <f>内訳④!E190</f>
        <v>0</v>
      </c>
      <c r="C85" s="159">
        <f>内訳④!F190</f>
        <v>0</v>
      </c>
      <c r="D85" s="159">
        <f>内訳④!G190</f>
        <v>0</v>
      </c>
      <c r="E85" s="159">
        <f>内訳④!J190</f>
        <v>0</v>
      </c>
    </row>
    <row r="86" spans="1:5" ht="18.899999999999999" customHeight="1" x14ac:dyDescent="0.55000000000000004">
      <c r="A86" s="157">
        <f>内訳④!B191</f>
        <v>0</v>
      </c>
      <c r="B86" s="159">
        <f>内訳④!E191</f>
        <v>0</v>
      </c>
      <c r="C86" s="159">
        <f>内訳④!F191</f>
        <v>0</v>
      </c>
      <c r="D86" s="159">
        <f>内訳④!G191</f>
        <v>0</v>
      </c>
      <c r="E86" s="159">
        <f>内訳④!J191</f>
        <v>0</v>
      </c>
    </row>
    <row r="87" spans="1:5" ht="18.899999999999999" customHeight="1" x14ac:dyDescent="0.55000000000000004">
      <c r="A87" s="157">
        <f>内訳④!B192</f>
        <v>0</v>
      </c>
      <c r="B87" s="159">
        <f>内訳④!E192</f>
        <v>0</v>
      </c>
      <c r="C87" s="159">
        <f>内訳④!F192</f>
        <v>0</v>
      </c>
      <c r="D87" s="159">
        <f>内訳④!G192</f>
        <v>0</v>
      </c>
      <c r="E87" s="159">
        <f>内訳④!J192</f>
        <v>0</v>
      </c>
    </row>
    <row r="88" spans="1:5" ht="18.899999999999999" customHeight="1" x14ac:dyDescent="0.55000000000000004">
      <c r="A88" s="157">
        <f>内訳④!B193</f>
        <v>0</v>
      </c>
      <c r="B88" s="159">
        <f>内訳④!E193</f>
        <v>0</v>
      </c>
      <c r="C88" s="159">
        <f>内訳④!F193</f>
        <v>0</v>
      </c>
      <c r="D88" s="159">
        <f>内訳④!G193</f>
        <v>0</v>
      </c>
      <c r="E88" s="159">
        <f>内訳④!J193</f>
        <v>0</v>
      </c>
    </row>
    <row r="89" spans="1:5" ht="18.899999999999999" customHeight="1" x14ac:dyDescent="0.55000000000000004">
      <c r="A89" s="157">
        <f>内訳④!B194</f>
        <v>0</v>
      </c>
      <c r="B89" s="159">
        <f>内訳④!E194</f>
        <v>0</v>
      </c>
      <c r="C89" s="159">
        <f>内訳④!F194</f>
        <v>0</v>
      </c>
      <c r="D89" s="159">
        <f>内訳④!G194</f>
        <v>0</v>
      </c>
      <c r="E89" s="159">
        <f>内訳④!J194</f>
        <v>0</v>
      </c>
    </row>
    <row r="90" spans="1:5" ht="18.899999999999999" hidden="1" customHeight="1" outlineLevel="1" x14ac:dyDescent="0.55000000000000004">
      <c r="A90" s="157">
        <f>内訳④!B195</f>
        <v>0</v>
      </c>
      <c r="B90" s="159">
        <f>内訳④!E195</f>
        <v>0</v>
      </c>
      <c r="C90" s="159">
        <f>内訳④!F195</f>
        <v>0</v>
      </c>
      <c r="D90" s="159">
        <f>内訳④!G195</f>
        <v>0</v>
      </c>
      <c r="E90" s="159">
        <f>内訳④!J195</f>
        <v>0</v>
      </c>
    </row>
    <row r="91" spans="1:5" ht="18.899999999999999" hidden="1" customHeight="1" outlineLevel="1" x14ac:dyDescent="0.55000000000000004">
      <c r="A91" s="157">
        <f>内訳④!B196</f>
        <v>0</v>
      </c>
      <c r="B91" s="159">
        <f>内訳④!E196</f>
        <v>0</v>
      </c>
      <c r="C91" s="159">
        <f>内訳④!F196</f>
        <v>0</v>
      </c>
      <c r="D91" s="159">
        <f>内訳④!G196</f>
        <v>0</v>
      </c>
      <c r="E91" s="159">
        <f>内訳④!J196</f>
        <v>0</v>
      </c>
    </row>
    <row r="92" spans="1:5" ht="18.899999999999999" hidden="1" customHeight="1" outlineLevel="1" x14ac:dyDescent="0.55000000000000004">
      <c r="A92" s="157">
        <f>内訳④!B197</f>
        <v>0</v>
      </c>
      <c r="B92" s="159">
        <f>内訳④!E197</f>
        <v>0</v>
      </c>
      <c r="C92" s="159">
        <f>内訳④!F197</f>
        <v>0</v>
      </c>
      <c r="D92" s="159">
        <f>内訳④!G197</f>
        <v>0</v>
      </c>
      <c r="E92" s="159">
        <f>内訳④!J197</f>
        <v>0</v>
      </c>
    </row>
    <row r="93" spans="1:5" ht="18.899999999999999" hidden="1" customHeight="1" outlineLevel="1" x14ac:dyDescent="0.55000000000000004">
      <c r="A93" s="157">
        <f>内訳④!B198</f>
        <v>0</v>
      </c>
      <c r="B93" s="159">
        <f>内訳④!E198</f>
        <v>0</v>
      </c>
      <c r="C93" s="159">
        <f>内訳④!F198</f>
        <v>0</v>
      </c>
      <c r="D93" s="159">
        <f>内訳④!G198</f>
        <v>0</v>
      </c>
      <c r="E93" s="159">
        <f>内訳④!J198</f>
        <v>0</v>
      </c>
    </row>
    <row r="94" spans="1:5" ht="18.899999999999999" hidden="1" customHeight="1" outlineLevel="1" x14ac:dyDescent="0.55000000000000004">
      <c r="A94" s="157">
        <f>内訳④!B199</f>
        <v>0</v>
      </c>
      <c r="B94" s="159">
        <f>内訳④!E199</f>
        <v>0</v>
      </c>
      <c r="C94" s="159">
        <f>内訳④!F199</f>
        <v>0</v>
      </c>
      <c r="D94" s="159">
        <f>内訳④!G199</f>
        <v>0</v>
      </c>
      <c r="E94" s="159">
        <f>内訳④!J199</f>
        <v>0</v>
      </c>
    </row>
    <row r="95" spans="1:5" ht="18.899999999999999" hidden="1" customHeight="1" outlineLevel="1" x14ac:dyDescent="0.55000000000000004">
      <c r="A95" s="157">
        <f>内訳④!B200</f>
        <v>0</v>
      </c>
      <c r="B95" s="159">
        <f>内訳④!E200</f>
        <v>0</v>
      </c>
      <c r="C95" s="159">
        <f>内訳④!F200</f>
        <v>0</v>
      </c>
      <c r="D95" s="159">
        <f>内訳④!G200</f>
        <v>0</v>
      </c>
      <c r="E95" s="159">
        <f>内訳④!J200</f>
        <v>0</v>
      </c>
    </row>
    <row r="96" spans="1:5" ht="18.899999999999999" hidden="1" customHeight="1" outlineLevel="1" x14ac:dyDescent="0.55000000000000004">
      <c r="A96" s="157">
        <f>内訳④!B201</f>
        <v>0</v>
      </c>
      <c r="B96" s="159">
        <f>内訳④!E201</f>
        <v>0</v>
      </c>
      <c r="C96" s="159">
        <f>内訳④!F201</f>
        <v>0</v>
      </c>
      <c r="D96" s="159">
        <f>内訳④!G201</f>
        <v>0</v>
      </c>
      <c r="E96" s="159">
        <f>内訳④!J201</f>
        <v>0</v>
      </c>
    </row>
    <row r="97" spans="1:5" ht="18.899999999999999" hidden="1" customHeight="1" outlineLevel="1" x14ac:dyDescent="0.55000000000000004">
      <c r="A97" s="157">
        <f>内訳④!B202</f>
        <v>0</v>
      </c>
      <c r="B97" s="159">
        <f>内訳④!E202</f>
        <v>0</v>
      </c>
      <c r="C97" s="159">
        <f>内訳④!F202</f>
        <v>0</v>
      </c>
      <c r="D97" s="159">
        <f>内訳④!G202</f>
        <v>0</v>
      </c>
      <c r="E97" s="159">
        <f>内訳④!J202</f>
        <v>0</v>
      </c>
    </row>
    <row r="98" spans="1:5" ht="18.899999999999999" hidden="1" customHeight="1" outlineLevel="1" x14ac:dyDescent="0.55000000000000004">
      <c r="A98" s="157">
        <f>内訳④!B203</f>
        <v>0</v>
      </c>
      <c r="B98" s="159">
        <f>内訳④!E203</f>
        <v>0</v>
      </c>
      <c r="C98" s="159">
        <f>内訳④!F203</f>
        <v>0</v>
      </c>
      <c r="D98" s="159">
        <f>内訳④!G203</f>
        <v>0</v>
      </c>
      <c r="E98" s="159">
        <f>内訳④!J203</f>
        <v>0</v>
      </c>
    </row>
    <row r="99" spans="1:5" ht="18.899999999999999" hidden="1" customHeight="1" outlineLevel="1" x14ac:dyDescent="0.55000000000000004">
      <c r="A99" s="157">
        <f>内訳④!B204</f>
        <v>0</v>
      </c>
      <c r="B99" s="159">
        <f>内訳④!E204</f>
        <v>0</v>
      </c>
      <c r="C99" s="159">
        <f>内訳④!F204</f>
        <v>0</v>
      </c>
      <c r="D99" s="159">
        <f>内訳④!G204</f>
        <v>0</v>
      </c>
      <c r="E99" s="159">
        <f>内訳④!J204</f>
        <v>0</v>
      </c>
    </row>
    <row r="100" spans="1:5" ht="20" customHeight="1" collapsed="1" x14ac:dyDescent="0.55000000000000004">
      <c r="A100" s="158" t="s">
        <v>90</v>
      </c>
      <c r="B100" s="159"/>
      <c r="C100" s="155"/>
      <c r="D100" s="155"/>
      <c r="E100" s="159"/>
    </row>
    <row r="101" spans="1:5" ht="18.899999999999999" customHeight="1" x14ac:dyDescent="0.55000000000000004">
      <c r="A101" s="157">
        <f>内訳⑤!B185</f>
        <v>0</v>
      </c>
      <c r="B101" s="159">
        <f>内訳⑤!E185</f>
        <v>0</v>
      </c>
      <c r="C101" s="159">
        <f>内訳⑤!F185</f>
        <v>0</v>
      </c>
      <c r="D101" s="159">
        <f>内訳⑤!G185</f>
        <v>0</v>
      </c>
      <c r="E101" s="159">
        <f>内訳⑤!J185</f>
        <v>0</v>
      </c>
    </row>
    <row r="102" spans="1:5" ht="18.899999999999999" customHeight="1" x14ac:dyDescent="0.55000000000000004">
      <c r="A102" s="157">
        <f>内訳⑤!B186</f>
        <v>0</v>
      </c>
      <c r="B102" s="159">
        <f>内訳⑤!E186</f>
        <v>0</v>
      </c>
      <c r="C102" s="159">
        <f>内訳⑤!F186</f>
        <v>0</v>
      </c>
      <c r="D102" s="159">
        <f>内訳⑤!G186</f>
        <v>0</v>
      </c>
      <c r="E102" s="159">
        <f>内訳⑤!J186</f>
        <v>0</v>
      </c>
    </row>
    <row r="103" spans="1:5" ht="18.899999999999999" customHeight="1" x14ac:dyDescent="0.55000000000000004">
      <c r="A103" s="157">
        <f>内訳⑤!B187</f>
        <v>0</v>
      </c>
      <c r="B103" s="159">
        <f>内訳⑤!E187</f>
        <v>0</v>
      </c>
      <c r="C103" s="159">
        <f>内訳⑤!F187</f>
        <v>0</v>
      </c>
      <c r="D103" s="159">
        <f>内訳⑤!G187</f>
        <v>0</v>
      </c>
      <c r="E103" s="159">
        <f>内訳⑤!J187</f>
        <v>0</v>
      </c>
    </row>
    <row r="104" spans="1:5" ht="18.899999999999999" customHeight="1" x14ac:dyDescent="0.55000000000000004">
      <c r="A104" s="157">
        <f>内訳⑤!B188</f>
        <v>0</v>
      </c>
      <c r="B104" s="159">
        <f>内訳⑤!E188</f>
        <v>0</v>
      </c>
      <c r="C104" s="159">
        <f>内訳⑤!F188</f>
        <v>0</v>
      </c>
      <c r="D104" s="159">
        <f>内訳⑤!G188</f>
        <v>0</v>
      </c>
      <c r="E104" s="159">
        <f>内訳⑤!J188</f>
        <v>0</v>
      </c>
    </row>
    <row r="105" spans="1:5" ht="18.899999999999999" customHeight="1" x14ac:dyDescent="0.55000000000000004">
      <c r="A105" s="157">
        <f>内訳⑤!B189</f>
        <v>0</v>
      </c>
      <c r="B105" s="159">
        <f>内訳⑤!E189</f>
        <v>0</v>
      </c>
      <c r="C105" s="159">
        <f>内訳⑤!F189</f>
        <v>0</v>
      </c>
      <c r="D105" s="159">
        <f>内訳⑤!G189</f>
        <v>0</v>
      </c>
      <c r="E105" s="159">
        <f>内訳⑤!J189</f>
        <v>0</v>
      </c>
    </row>
    <row r="106" spans="1:5" ht="18.899999999999999" customHeight="1" x14ac:dyDescent="0.55000000000000004">
      <c r="A106" s="157">
        <f>内訳⑤!B190</f>
        <v>0</v>
      </c>
      <c r="B106" s="159">
        <f>内訳⑤!E190</f>
        <v>0</v>
      </c>
      <c r="C106" s="159">
        <f>内訳⑤!F190</f>
        <v>0</v>
      </c>
      <c r="D106" s="159">
        <f>内訳⑤!G190</f>
        <v>0</v>
      </c>
      <c r="E106" s="159">
        <f>内訳⑤!J190</f>
        <v>0</v>
      </c>
    </row>
    <row r="107" spans="1:5" ht="18.899999999999999" customHeight="1" x14ac:dyDescent="0.55000000000000004">
      <c r="A107" s="157">
        <f>内訳⑤!B191</f>
        <v>0</v>
      </c>
      <c r="B107" s="159">
        <f>内訳⑤!E191</f>
        <v>0</v>
      </c>
      <c r="C107" s="159">
        <f>内訳⑤!F191</f>
        <v>0</v>
      </c>
      <c r="D107" s="159">
        <f>内訳⑤!G191</f>
        <v>0</v>
      </c>
      <c r="E107" s="159">
        <f>内訳⑤!J191</f>
        <v>0</v>
      </c>
    </row>
    <row r="108" spans="1:5" ht="18.899999999999999" customHeight="1" x14ac:dyDescent="0.55000000000000004">
      <c r="A108" s="157">
        <f>内訳⑤!B192</f>
        <v>0</v>
      </c>
      <c r="B108" s="159">
        <f>内訳⑤!E192</f>
        <v>0</v>
      </c>
      <c r="C108" s="159">
        <f>内訳⑤!F192</f>
        <v>0</v>
      </c>
      <c r="D108" s="159">
        <f>内訳⑤!G192</f>
        <v>0</v>
      </c>
      <c r="E108" s="159">
        <f>内訳⑤!J192</f>
        <v>0</v>
      </c>
    </row>
    <row r="109" spans="1:5" ht="18.899999999999999" customHeight="1" x14ac:dyDescent="0.55000000000000004">
      <c r="A109" s="157">
        <f>内訳⑤!B193</f>
        <v>0</v>
      </c>
      <c r="B109" s="159">
        <f>内訳⑤!E193</f>
        <v>0</v>
      </c>
      <c r="C109" s="159">
        <f>内訳⑤!F193</f>
        <v>0</v>
      </c>
      <c r="D109" s="159">
        <f>内訳⑤!G193</f>
        <v>0</v>
      </c>
      <c r="E109" s="159">
        <f>内訳⑤!J193</f>
        <v>0</v>
      </c>
    </row>
    <row r="110" spans="1:5" ht="18.899999999999999" customHeight="1" x14ac:dyDescent="0.55000000000000004">
      <c r="A110" s="157">
        <f>内訳⑤!B194</f>
        <v>0</v>
      </c>
      <c r="B110" s="159">
        <f>内訳⑤!E194</f>
        <v>0</v>
      </c>
      <c r="C110" s="159">
        <f>内訳⑤!F194</f>
        <v>0</v>
      </c>
      <c r="D110" s="159">
        <f>内訳⑤!G194</f>
        <v>0</v>
      </c>
      <c r="E110" s="159">
        <f>内訳⑤!J194</f>
        <v>0</v>
      </c>
    </row>
    <row r="111" spans="1:5" ht="18.899999999999999" hidden="1" customHeight="1" outlineLevel="1" x14ac:dyDescent="0.55000000000000004">
      <c r="A111" s="157">
        <f>内訳⑤!B195</f>
        <v>0</v>
      </c>
      <c r="B111" s="159">
        <f>内訳⑤!E195</f>
        <v>0</v>
      </c>
      <c r="C111" s="159">
        <f>内訳⑤!F195</f>
        <v>0</v>
      </c>
      <c r="D111" s="159">
        <f>内訳⑤!G195</f>
        <v>0</v>
      </c>
      <c r="E111" s="159">
        <f>内訳⑤!J195</f>
        <v>0</v>
      </c>
    </row>
    <row r="112" spans="1:5" ht="18.899999999999999" hidden="1" customHeight="1" outlineLevel="1" x14ac:dyDescent="0.55000000000000004">
      <c r="A112" s="157">
        <f>内訳⑤!B196</f>
        <v>0</v>
      </c>
      <c r="B112" s="159">
        <f>内訳⑤!E196</f>
        <v>0</v>
      </c>
      <c r="C112" s="159">
        <f>内訳⑤!F196</f>
        <v>0</v>
      </c>
      <c r="D112" s="159">
        <f>内訳⑤!G196</f>
        <v>0</v>
      </c>
      <c r="E112" s="159">
        <f>内訳⑤!J196</f>
        <v>0</v>
      </c>
    </row>
    <row r="113" spans="1:5" ht="18.899999999999999" hidden="1" customHeight="1" outlineLevel="1" x14ac:dyDescent="0.55000000000000004">
      <c r="A113" s="157">
        <f>内訳⑤!B197</f>
        <v>0</v>
      </c>
      <c r="B113" s="159">
        <f>内訳⑤!E197</f>
        <v>0</v>
      </c>
      <c r="C113" s="159">
        <f>内訳⑤!F197</f>
        <v>0</v>
      </c>
      <c r="D113" s="159">
        <f>内訳⑤!G197</f>
        <v>0</v>
      </c>
      <c r="E113" s="159">
        <f>内訳⑤!J197</f>
        <v>0</v>
      </c>
    </row>
    <row r="114" spans="1:5" ht="18.899999999999999" hidden="1" customHeight="1" outlineLevel="1" x14ac:dyDescent="0.55000000000000004">
      <c r="A114" s="157">
        <f>内訳⑤!B198</f>
        <v>0</v>
      </c>
      <c r="B114" s="159">
        <f>内訳⑤!E198</f>
        <v>0</v>
      </c>
      <c r="C114" s="159">
        <f>内訳⑤!F198</f>
        <v>0</v>
      </c>
      <c r="D114" s="159">
        <f>内訳⑤!G198</f>
        <v>0</v>
      </c>
      <c r="E114" s="159">
        <f>内訳⑤!J198</f>
        <v>0</v>
      </c>
    </row>
    <row r="115" spans="1:5" ht="18.899999999999999" hidden="1" customHeight="1" outlineLevel="1" x14ac:dyDescent="0.55000000000000004">
      <c r="A115" s="157">
        <f>内訳⑤!B199</f>
        <v>0</v>
      </c>
      <c r="B115" s="159">
        <f>内訳⑤!E199</f>
        <v>0</v>
      </c>
      <c r="C115" s="159">
        <f>内訳⑤!F199</f>
        <v>0</v>
      </c>
      <c r="D115" s="159">
        <f>内訳⑤!G199</f>
        <v>0</v>
      </c>
      <c r="E115" s="159">
        <f>内訳⑤!J199</f>
        <v>0</v>
      </c>
    </row>
    <row r="116" spans="1:5" ht="18.899999999999999" hidden="1" customHeight="1" outlineLevel="1" x14ac:dyDescent="0.55000000000000004">
      <c r="A116" s="157">
        <f>内訳⑤!B200</f>
        <v>0</v>
      </c>
      <c r="B116" s="159">
        <f>内訳⑤!E200</f>
        <v>0</v>
      </c>
      <c r="C116" s="159">
        <f>内訳⑤!F200</f>
        <v>0</v>
      </c>
      <c r="D116" s="159">
        <f>内訳⑤!G200</f>
        <v>0</v>
      </c>
      <c r="E116" s="159">
        <f>内訳⑤!J200</f>
        <v>0</v>
      </c>
    </row>
    <row r="117" spans="1:5" ht="18.899999999999999" hidden="1" customHeight="1" outlineLevel="1" x14ac:dyDescent="0.55000000000000004">
      <c r="A117" s="157">
        <f>内訳⑤!B201</f>
        <v>0</v>
      </c>
      <c r="B117" s="159">
        <f>内訳⑤!E201</f>
        <v>0</v>
      </c>
      <c r="C117" s="159">
        <f>内訳⑤!F201</f>
        <v>0</v>
      </c>
      <c r="D117" s="159">
        <f>内訳⑤!G201</f>
        <v>0</v>
      </c>
      <c r="E117" s="159">
        <f>内訳⑤!J201</f>
        <v>0</v>
      </c>
    </row>
    <row r="118" spans="1:5" ht="18.899999999999999" hidden="1" customHeight="1" outlineLevel="1" x14ac:dyDescent="0.55000000000000004">
      <c r="A118" s="157">
        <f>内訳⑤!B202</f>
        <v>0</v>
      </c>
      <c r="B118" s="159">
        <f>内訳⑤!E202</f>
        <v>0</v>
      </c>
      <c r="C118" s="159">
        <f>内訳⑤!F202</f>
        <v>0</v>
      </c>
      <c r="D118" s="159">
        <f>内訳⑤!G202</f>
        <v>0</v>
      </c>
      <c r="E118" s="159">
        <f>内訳⑤!J202</f>
        <v>0</v>
      </c>
    </row>
    <row r="119" spans="1:5" ht="18.899999999999999" hidden="1" customHeight="1" outlineLevel="1" x14ac:dyDescent="0.55000000000000004">
      <c r="A119" s="157">
        <f>内訳⑤!B203</f>
        <v>0</v>
      </c>
      <c r="B119" s="159">
        <f>内訳⑤!E203</f>
        <v>0</v>
      </c>
      <c r="C119" s="159">
        <f>内訳⑤!F203</f>
        <v>0</v>
      </c>
      <c r="D119" s="159">
        <f>内訳⑤!G203</f>
        <v>0</v>
      </c>
      <c r="E119" s="159">
        <f>内訳⑤!J203</f>
        <v>0</v>
      </c>
    </row>
    <row r="120" spans="1:5" ht="18.899999999999999" hidden="1" customHeight="1" outlineLevel="1" x14ac:dyDescent="0.55000000000000004">
      <c r="A120" s="157">
        <f>内訳⑤!B204</f>
        <v>0</v>
      </c>
      <c r="B120" s="159">
        <f>内訳⑤!E204</f>
        <v>0</v>
      </c>
      <c r="C120" s="159">
        <f>内訳⑤!F204</f>
        <v>0</v>
      </c>
      <c r="D120" s="159">
        <f>内訳⑤!G204</f>
        <v>0</v>
      </c>
      <c r="E120" s="159">
        <f>内訳⑤!J204</f>
        <v>0</v>
      </c>
    </row>
    <row r="121" spans="1:5" ht="18.899999999999999" customHeight="1" collapsed="1" x14ac:dyDescent="0.55000000000000004"/>
  </sheetData>
  <mergeCells count="5">
    <mergeCell ref="A9:B9"/>
    <mergeCell ref="A4:B4"/>
    <mergeCell ref="A5:B5"/>
    <mergeCell ref="A6:A7"/>
    <mergeCell ref="A8:B8"/>
  </mergeCells>
  <phoneticPr fontId="2"/>
  <pageMargins left="0.7" right="0.7" top="0.75" bottom="0.75" header="0.3" footer="0.3"/>
  <drawing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734200-211d-46fb-ab57-fb9979ba190e">
      <Terms xmlns="http://schemas.microsoft.com/office/infopath/2007/PartnerControls"/>
    </lcf76f155ced4ddcb4097134ff3c332f>
    <TaxCatchAll xmlns="a5f7d538-5941-4306-aecd-352554ce74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903E03F617E2840972E796CB6150E4D" ma:contentTypeVersion="11" ma:contentTypeDescription="新しいドキュメントを作成します。" ma:contentTypeScope="" ma:versionID="a3a00993092f9c9b306d647f2c33b676">
  <xsd:schema xmlns:xsd="http://www.w3.org/2001/XMLSchema" xmlns:xs="http://www.w3.org/2001/XMLSchema" xmlns:p="http://schemas.microsoft.com/office/2006/metadata/properties" xmlns:ns2="90734200-211d-46fb-ab57-fb9979ba190e" xmlns:ns3="a5f7d538-5941-4306-aecd-352554ce74c2" targetNamespace="http://schemas.microsoft.com/office/2006/metadata/properties" ma:root="true" ma:fieldsID="850182b5f381d50b417e7f3731dac742" ns2:_="" ns3:_="">
    <xsd:import namespace="90734200-211d-46fb-ab57-fb9979ba190e"/>
    <xsd:import namespace="a5f7d538-5941-4306-aecd-352554ce74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734200-211d-46fb-ab57-fb9979ba19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ff37f6c-10f1-430e-9c2e-c4ec8b705b4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f7d538-5941-4306-aecd-352554ce74c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0f0417-075f-44c9-9ae8-581b3318f379}" ma:internalName="TaxCatchAll" ma:showField="CatchAllData" ma:web="a5f7d538-5941-4306-aecd-352554ce7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6453B7-4358-4C57-995B-D538406D2F5B}">
  <ds:schemaRefs>
    <ds:schemaRef ds:uri="http://schemas.microsoft.com/sharepoint/v3/contenttype/forms"/>
  </ds:schemaRefs>
</ds:datastoreItem>
</file>

<file path=customXml/itemProps2.xml><?xml version="1.0" encoding="utf-8"?>
<ds:datastoreItem xmlns:ds="http://schemas.openxmlformats.org/officeDocument/2006/customXml" ds:itemID="{DF368ABB-C212-4163-B482-EF387FCE4C01}">
  <ds:schemaRef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a5f7d538-5941-4306-aecd-352554ce74c2"/>
    <ds:schemaRef ds:uri="http://schemas.microsoft.com/office/2006/metadata/properties"/>
    <ds:schemaRef ds:uri="90734200-211d-46fb-ab57-fb9979ba190e"/>
    <ds:schemaRef ds:uri="http://purl.org/dc/dcmitype/"/>
    <ds:schemaRef ds:uri="http://purl.org/dc/terms/"/>
  </ds:schemaRefs>
</ds:datastoreItem>
</file>

<file path=customXml/itemProps3.xml><?xml version="1.0" encoding="utf-8"?>
<ds:datastoreItem xmlns:ds="http://schemas.openxmlformats.org/officeDocument/2006/customXml" ds:itemID="{3300AEA5-020F-4A98-B1A9-8D3BC04378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734200-211d-46fb-ab57-fb9979ba190e"/>
    <ds:schemaRef ds:uri="a5f7d538-5941-4306-aecd-352554ce7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6</vt:i4>
      </vt:variant>
    </vt:vector>
  </HeadingPairs>
  <TitlesOfParts>
    <vt:vector size="6" baseType="lpstr">
      <vt:lpstr>内訳①（1案件1シートで作成）</vt:lpstr>
      <vt:lpstr>内訳②</vt:lpstr>
      <vt:lpstr>内訳③</vt:lpstr>
      <vt:lpstr>内訳④</vt:lpstr>
      <vt:lpstr>内訳⑤</vt:lpstr>
      <vt:lpstr>合計シート（様式第６別紙２入力内容）</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0x0101007903E03F617E2840972E796CB6150E4D</vt:lpwstr>
  </property>
  <property fmtid="{D5CDD505-2E9C-101B-9397-08002B2CF9AE}" pid="3" name="MediaServiceImageTags">
    <vt:lpwstr/>
  </property>
</Properties>
</file>